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5600" windowHeight="8955" tabRatio="691" activeTab="1"/>
  </bookViews>
  <sheets>
    <sheet name="body" sheetId="11" r:id="rId1"/>
    <sheet name="kluci_ST" sheetId="12" r:id="rId2"/>
    <sheet name="kluci_ML" sheetId="13" r:id="rId3"/>
    <sheet name="holky_ML" sheetId="10" r:id="rId4"/>
    <sheet name="holky_ST" sheetId="9" r:id="rId5"/>
  </sheets>
  <definedNames>
    <definedName name="_xlnm._FilterDatabase" localSheetId="3" hidden="1">holky_ML!$B$7:$S$40</definedName>
    <definedName name="_xlnm._FilterDatabase" localSheetId="4" hidden="1">holky_ST!$B$7:$S$40</definedName>
    <definedName name="_xlnm._FilterDatabase" localSheetId="2" hidden="1">kluci_ML!$B$7:$S$40</definedName>
    <definedName name="_xlnm._FilterDatabase" localSheetId="1" hidden="1">kluci_ST!$C$10:$Q$49</definedName>
  </definedNames>
  <calcPr calcId="124519" calcMode="manual"/>
</workbook>
</file>

<file path=xl/calcChain.xml><?xml version="1.0" encoding="utf-8"?>
<calcChain xmlns="http://schemas.openxmlformats.org/spreadsheetml/2006/main">
  <c r="P11" i="13"/>
  <c r="P12"/>
  <c r="P14"/>
  <c r="P16"/>
  <c r="P15"/>
  <c r="P17"/>
  <c r="P19"/>
  <c r="P18"/>
  <c r="P13"/>
  <c r="P22"/>
  <c r="P23"/>
  <c r="P21"/>
  <c r="P24"/>
  <c r="P25"/>
  <c r="P26"/>
  <c r="P20"/>
  <c r="P27"/>
  <c r="P29"/>
  <c r="P28"/>
  <c r="P30"/>
  <c r="P31"/>
  <c r="P32"/>
  <c r="P33"/>
  <c r="P34"/>
  <c r="P35"/>
  <c r="P36"/>
  <c r="P37"/>
  <c r="P38"/>
  <c r="P39"/>
  <c r="P40"/>
  <c r="P41"/>
  <c r="P42"/>
  <c r="P43"/>
  <c r="P45"/>
  <c r="P44"/>
  <c r="P46"/>
  <c r="P47"/>
  <c r="P48"/>
  <c r="P49"/>
  <c r="P50"/>
  <c r="P51"/>
  <c r="P52"/>
  <c r="P53"/>
  <c r="P54"/>
  <c r="P55"/>
  <c r="P56"/>
  <c r="P57"/>
  <c r="P58"/>
  <c r="P59"/>
  <c r="A11"/>
  <c r="Q11" s="1"/>
  <c r="A12"/>
  <c r="Q12" s="1"/>
  <c r="A13"/>
  <c r="A14"/>
  <c r="Q13" s="1"/>
  <c r="A15"/>
  <c r="Q16" s="1"/>
  <c r="A16"/>
  <c r="Q15" s="1"/>
  <c r="A17"/>
  <c r="Q17" s="1"/>
  <c r="A18"/>
  <c r="Q19" s="1"/>
  <c r="A19"/>
  <c r="A20"/>
  <c r="Q20" s="1"/>
  <c r="A21"/>
  <c r="A22"/>
  <c r="Q21" s="1"/>
  <c r="A23"/>
  <c r="Q23" s="1"/>
  <c r="A24"/>
  <c r="Q24" s="1"/>
  <c r="A25"/>
  <c r="Q25" s="1"/>
  <c r="A26"/>
  <c r="Q26" s="1"/>
  <c r="A27"/>
  <c r="Q27" s="1"/>
  <c r="A28"/>
  <c r="Q29" s="1"/>
  <c r="A29"/>
  <c r="A30"/>
  <c r="Q30" s="1"/>
  <c r="A31"/>
  <c r="Q31" s="1"/>
  <c r="A32"/>
  <c r="Q32" s="1"/>
  <c r="A33"/>
  <c r="Q33" s="1"/>
  <c r="A34"/>
  <c r="Q34" s="1"/>
  <c r="A35"/>
  <c r="Q35" s="1"/>
  <c r="A36"/>
  <c r="Q36" s="1"/>
  <c r="A37"/>
  <c r="Q37" s="1"/>
  <c r="A38"/>
  <c r="Q38" s="1"/>
  <c r="A39"/>
  <c r="Q39" s="1"/>
  <c r="A40"/>
  <c r="Q40" s="1"/>
  <c r="A41"/>
  <c r="Q41" s="1"/>
  <c r="A42"/>
  <c r="Q42" s="1"/>
  <c r="A43"/>
  <c r="Q43" s="1"/>
  <c r="A44"/>
  <c r="Q45" s="1"/>
  <c r="A45"/>
  <c r="A46"/>
  <c r="Q46" s="1"/>
  <c r="A47"/>
  <c r="Q47" s="1"/>
  <c r="A48"/>
  <c r="Q48" s="1"/>
  <c r="A49"/>
  <c r="Q49" s="1"/>
  <c r="A50"/>
  <c r="Q50" s="1"/>
  <c r="A51"/>
  <c r="Q51" s="1"/>
  <c r="A52"/>
  <c r="Q52" s="1"/>
  <c r="A53"/>
  <c r="Q53" s="1"/>
  <c r="A54"/>
  <c r="Q54" s="1"/>
  <c r="A55"/>
  <c r="Q55" s="1"/>
  <c r="A56"/>
  <c r="Q56" s="1"/>
  <c r="A57"/>
  <c r="Q57" s="1"/>
  <c r="A58"/>
  <c r="Q58" s="1"/>
  <c r="A59"/>
  <c r="Q59" s="1"/>
  <c r="A10"/>
  <c r="R58"/>
  <c r="S58"/>
  <c r="P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9"/>
  <c r="S59"/>
  <c r="S11" i="12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10"/>
  <c r="A11"/>
  <c r="A12"/>
  <c r="A13"/>
  <c r="Q14" s="1"/>
  <c r="A14"/>
  <c r="A15"/>
  <c r="A16"/>
  <c r="A17"/>
  <c r="A18"/>
  <c r="A19"/>
  <c r="A20"/>
  <c r="A21"/>
  <c r="A22"/>
  <c r="A23"/>
  <c r="A24"/>
  <c r="A25"/>
  <c r="Q24" s="1"/>
  <c r="A26"/>
  <c r="A27"/>
  <c r="A28"/>
  <c r="A29"/>
  <c r="A30"/>
  <c r="A31"/>
  <c r="A32"/>
  <c r="A33"/>
  <c r="Q29" s="1"/>
  <c r="A34"/>
  <c r="A35"/>
  <c r="A36"/>
  <c r="A37"/>
  <c r="Q35" s="1"/>
  <c r="A38"/>
  <c r="A39"/>
  <c r="Q39" s="1"/>
  <c r="A40"/>
  <c r="A41"/>
  <c r="A42"/>
  <c r="A43"/>
  <c r="Q43" s="1"/>
  <c r="A44"/>
  <c r="A45"/>
  <c r="Q45" s="1"/>
  <c r="A46"/>
  <c r="A47"/>
  <c r="Q47" s="1"/>
  <c r="A48"/>
  <c r="A49"/>
  <c r="A50"/>
  <c r="Q13"/>
  <c r="Q12"/>
  <c r="Q17"/>
  <c r="Q19"/>
  <c r="Q16"/>
  <c r="Q21"/>
  <c r="Q25"/>
  <c r="Q18"/>
  <c r="Q28"/>
  <c r="Q30"/>
  <c r="Q32"/>
  <c r="Q34"/>
  <c r="Q36"/>
  <c r="Q40"/>
  <c r="Q41"/>
  <c r="Q46"/>
  <c r="Q48"/>
  <c r="Q22"/>
  <c r="Q37"/>
  <c r="Q33"/>
  <c r="Q15"/>
  <c r="Q31"/>
  <c r="Q44"/>
  <c r="Q42"/>
  <c r="A10"/>
  <c r="P11"/>
  <c r="P13"/>
  <c r="P14"/>
  <c r="P12"/>
  <c r="P17"/>
  <c r="P19"/>
  <c r="P16"/>
  <c r="P21"/>
  <c r="P23"/>
  <c r="P25"/>
  <c r="P20"/>
  <c r="P18"/>
  <c r="P28"/>
  <c r="P30"/>
  <c r="P27"/>
  <c r="P32"/>
  <c r="P34"/>
  <c r="P36"/>
  <c r="P39"/>
  <c r="P40"/>
  <c r="P38"/>
  <c r="P41"/>
  <c r="P26"/>
  <c r="P43"/>
  <c r="P45"/>
  <c r="P46"/>
  <c r="P24"/>
  <c r="P48"/>
  <c r="P29"/>
  <c r="P22"/>
  <c r="P37"/>
  <c r="P33"/>
  <c r="P47"/>
  <c r="P15"/>
  <c r="P31"/>
  <c r="P44"/>
  <c r="P35"/>
  <c r="P42"/>
  <c r="P10"/>
  <c r="Q44" i="13" l="1"/>
  <c r="Q28"/>
  <c r="Q22"/>
  <c r="Q18"/>
  <c r="Q14"/>
  <c r="Q38" i="12"/>
  <c r="Q26"/>
  <c r="Q27"/>
  <c r="Q23"/>
  <c r="Q20"/>
  <c r="Q11"/>
  <c r="Q10"/>
  <c r="S10" i="13"/>
  <c r="R10"/>
  <c r="Q10"/>
  <c r="A14" i="10"/>
  <c r="Q14" s="1"/>
  <c r="A15"/>
  <c r="Q15" s="1"/>
  <c r="A11"/>
  <c r="Q11" s="1"/>
  <c r="A10"/>
  <c r="A15" i="9"/>
  <c r="A16"/>
  <c r="Q16"/>
  <c r="A14"/>
  <c r="Q15" s="1"/>
  <c r="A13"/>
  <c r="A38"/>
  <c r="A39"/>
  <c r="Q39" s="1"/>
  <c r="A40"/>
  <c r="A41"/>
  <c r="A42"/>
  <c r="A43"/>
  <c r="Q43" s="1"/>
  <c r="A44"/>
  <c r="A45"/>
  <c r="A46"/>
  <c r="A47"/>
  <c r="Q47" s="1"/>
  <c r="A48"/>
  <c r="Q48" s="1"/>
  <c r="A49"/>
  <c r="A50"/>
  <c r="A51"/>
  <c r="A17"/>
  <c r="A18"/>
  <c r="A19"/>
  <c r="A20"/>
  <c r="A21"/>
  <c r="A22"/>
  <c r="A23"/>
  <c r="A24"/>
  <c r="A25"/>
  <c r="A26"/>
  <c r="A27"/>
  <c r="Q27" s="1"/>
  <c r="A28"/>
  <c r="Q28" s="1"/>
  <c r="A29"/>
  <c r="A30"/>
  <c r="A31"/>
  <c r="Q31" s="1"/>
  <c r="A32"/>
  <c r="Q32" s="1"/>
  <c r="A33"/>
  <c r="A34"/>
  <c r="A35"/>
  <c r="Q35" s="1"/>
  <c r="A36"/>
  <c r="Q36" s="1"/>
  <c r="A37"/>
  <c r="P12"/>
  <c r="R12"/>
  <c r="S12"/>
  <c r="P11"/>
  <c r="R11"/>
  <c r="S11"/>
  <c r="P14"/>
  <c r="R20"/>
  <c r="S20"/>
  <c r="P16"/>
  <c r="R15"/>
  <c r="S15"/>
  <c r="P15"/>
  <c r="R14"/>
  <c r="S14"/>
  <c r="P13"/>
  <c r="R13"/>
  <c r="S13"/>
  <c r="P19"/>
  <c r="Q19"/>
  <c r="R18"/>
  <c r="S18"/>
  <c r="P21"/>
  <c r="Q21"/>
  <c r="R21"/>
  <c r="S21"/>
  <c r="P22"/>
  <c r="Q22"/>
  <c r="R22"/>
  <c r="S22"/>
  <c r="P17"/>
  <c r="Q17"/>
  <c r="R16"/>
  <c r="S16"/>
  <c r="P25"/>
  <c r="R24"/>
  <c r="S24"/>
  <c r="P26"/>
  <c r="Q26"/>
  <c r="R26"/>
  <c r="S26"/>
  <c r="P28"/>
  <c r="R28"/>
  <c r="S28"/>
  <c r="P29"/>
  <c r="Q29"/>
  <c r="R29"/>
  <c r="S29"/>
  <c r="P30"/>
  <c r="Q30"/>
  <c r="R30"/>
  <c r="S30"/>
  <c r="P31"/>
  <c r="R31"/>
  <c r="S31"/>
  <c r="P18"/>
  <c r="Q18"/>
  <c r="R17"/>
  <c r="S17"/>
  <c r="P24"/>
  <c r="Q24"/>
  <c r="R25"/>
  <c r="S25"/>
  <c r="P33"/>
  <c r="Q33"/>
  <c r="R33"/>
  <c r="S33"/>
  <c r="P35"/>
  <c r="R35"/>
  <c r="S35"/>
  <c r="P36"/>
  <c r="R36"/>
  <c r="S36"/>
  <c r="P38"/>
  <c r="Q38"/>
  <c r="R38"/>
  <c r="S38"/>
  <c r="P41"/>
  <c r="Q41"/>
  <c r="R40"/>
  <c r="S40"/>
  <c r="P42"/>
  <c r="Q42"/>
  <c r="R42"/>
  <c r="S42"/>
  <c r="P40"/>
  <c r="Q40"/>
  <c r="R41"/>
  <c r="S41"/>
  <c r="P45"/>
  <c r="Q45"/>
  <c r="R44"/>
  <c r="S44"/>
  <c r="P44"/>
  <c r="Q44"/>
  <c r="R45"/>
  <c r="S45"/>
  <c r="P48"/>
  <c r="R48"/>
  <c r="S48"/>
  <c r="P49"/>
  <c r="R49"/>
  <c r="S49"/>
  <c r="P47"/>
  <c r="R47"/>
  <c r="S47"/>
  <c r="P50"/>
  <c r="R50"/>
  <c r="S50"/>
  <c r="P51"/>
  <c r="R51"/>
  <c r="S51"/>
  <c r="P20"/>
  <c r="Q20"/>
  <c r="R19"/>
  <c r="S19"/>
  <c r="P23"/>
  <c r="Q23"/>
  <c r="R23"/>
  <c r="S23"/>
  <c r="P27"/>
  <c r="R27"/>
  <c r="S27"/>
  <c r="P32"/>
  <c r="R32"/>
  <c r="S32"/>
  <c r="P34"/>
  <c r="Q34"/>
  <c r="R34"/>
  <c r="S34"/>
  <c r="P37"/>
  <c r="Q37"/>
  <c r="R37"/>
  <c r="S37"/>
  <c r="P39"/>
  <c r="R39"/>
  <c r="S39"/>
  <c r="P43"/>
  <c r="R43"/>
  <c r="S43"/>
  <c r="P46"/>
  <c r="Q46"/>
  <c r="R46"/>
  <c r="S46"/>
  <c r="A11"/>
  <c r="Q51" s="1"/>
  <c r="A12"/>
  <c r="Q49" s="1"/>
  <c r="A10"/>
  <c r="Q50" s="1"/>
  <c r="R10" i="10"/>
  <c r="R12"/>
  <c r="R13"/>
  <c r="R15"/>
  <c r="R14"/>
  <c r="R17"/>
  <c r="R19"/>
  <c r="R20"/>
  <c r="R22"/>
  <c r="R23"/>
  <c r="R25"/>
  <c r="R27"/>
  <c r="R28"/>
  <c r="R29"/>
  <c r="R26"/>
  <c r="R21"/>
  <c r="R32"/>
  <c r="R33"/>
  <c r="R35"/>
  <c r="R34"/>
  <c r="R38"/>
  <c r="R40"/>
  <c r="R41"/>
  <c r="R43"/>
  <c r="R45"/>
  <c r="R16"/>
  <c r="R18"/>
  <c r="R24"/>
  <c r="R30"/>
  <c r="R31"/>
  <c r="R36"/>
  <c r="R37"/>
  <c r="R39"/>
  <c r="R42"/>
  <c r="R44"/>
  <c r="R46"/>
  <c r="R47"/>
  <c r="R48"/>
  <c r="R49"/>
  <c r="R50"/>
  <c r="A13"/>
  <c r="Q13" s="1"/>
  <c r="A16"/>
  <c r="A17"/>
  <c r="A18"/>
  <c r="A19"/>
  <c r="Q19" s="1"/>
  <c r="A20"/>
  <c r="Q20" s="1"/>
  <c r="A21"/>
  <c r="A22"/>
  <c r="A23"/>
  <c r="Q23" s="1"/>
  <c r="A24"/>
  <c r="A25"/>
  <c r="A26"/>
  <c r="A27"/>
  <c r="Q27" s="1"/>
  <c r="A28"/>
  <c r="A29"/>
  <c r="A30"/>
  <c r="Q30" s="1"/>
  <c r="A31"/>
  <c r="Q31" s="1"/>
  <c r="A32"/>
  <c r="Q32" s="1"/>
  <c r="A33"/>
  <c r="A34"/>
  <c r="Q33" s="1"/>
  <c r="A35"/>
  <c r="A36"/>
  <c r="A37"/>
  <c r="A38"/>
  <c r="Q38" s="1"/>
  <c r="A39"/>
  <c r="Q39" s="1"/>
  <c r="A40"/>
  <c r="A41"/>
  <c r="A42"/>
  <c r="Q42" s="1"/>
  <c r="A43"/>
  <c r="Q43" s="1"/>
  <c r="A44"/>
  <c r="A45"/>
  <c r="A46"/>
  <c r="A47"/>
  <c r="Q47" s="1"/>
  <c r="A48"/>
  <c r="Q48" s="1"/>
  <c r="A49"/>
  <c r="A50"/>
  <c r="A12"/>
  <c r="Q12" s="1"/>
  <c r="Q16"/>
  <c r="Q17"/>
  <c r="Q26"/>
  <c r="Q28"/>
  <c r="Q25"/>
  <c r="Q21"/>
  <c r="Q34"/>
  <c r="Q35"/>
  <c r="Q40"/>
  <c r="Q41"/>
  <c r="Q45"/>
  <c r="Q18"/>
  <c r="Q24"/>
  <c r="Q36"/>
  <c r="Q37"/>
  <c r="Q44"/>
  <c r="Q46"/>
  <c r="Q49"/>
  <c r="Q50"/>
  <c r="Q10"/>
  <c r="P15"/>
  <c r="S15"/>
  <c r="P14"/>
  <c r="S14"/>
  <c r="P17"/>
  <c r="S17"/>
  <c r="P19"/>
  <c r="S19"/>
  <c r="P20"/>
  <c r="S20"/>
  <c r="P22"/>
  <c r="S22"/>
  <c r="P23"/>
  <c r="S23"/>
  <c r="P26"/>
  <c r="S25"/>
  <c r="P27"/>
  <c r="S27"/>
  <c r="P29"/>
  <c r="S28"/>
  <c r="P28"/>
  <c r="S29"/>
  <c r="P25"/>
  <c r="S26"/>
  <c r="P21"/>
  <c r="S21"/>
  <c r="P32"/>
  <c r="S32"/>
  <c r="P34"/>
  <c r="S33"/>
  <c r="P35"/>
  <c r="S35"/>
  <c r="P33"/>
  <c r="S34"/>
  <c r="P38"/>
  <c r="S38"/>
  <c r="P40"/>
  <c r="S40"/>
  <c r="P41"/>
  <c r="S41"/>
  <c r="P43"/>
  <c r="S43"/>
  <c r="P45"/>
  <c r="S45"/>
  <c r="P16"/>
  <c r="S16"/>
  <c r="P18"/>
  <c r="S18"/>
  <c r="P24"/>
  <c r="S24"/>
  <c r="P30"/>
  <c r="S30"/>
  <c r="P31"/>
  <c r="S31"/>
  <c r="P36"/>
  <c r="S36"/>
  <c r="P37"/>
  <c r="S37"/>
  <c r="P39"/>
  <c r="S39"/>
  <c r="P42"/>
  <c r="S42"/>
  <c r="P44"/>
  <c r="S44"/>
  <c r="P46"/>
  <c r="S46"/>
  <c r="P47"/>
  <c r="S47"/>
  <c r="P48"/>
  <c r="S48"/>
  <c r="P49"/>
  <c r="S49"/>
  <c r="P50"/>
  <c r="S50"/>
  <c r="Q29" l="1"/>
  <c r="Q25" i="9"/>
  <c r="Q13"/>
  <c r="Q14"/>
  <c r="Q11"/>
  <c r="Q12"/>
  <c r="Q22" i="10"/>
  <c r="S10"/>
  <c r="S13"/>
  <c r="P13"/>
  <c r="S12"/>
  <c r="P12"/>
  <c r="P10"/>
  <c r="S11"/>
  <c r="R11"/>
  <c r="P11"/>
  <c r="S10" i="9"/>
  <c r="R10"/>
  <c r="Q10"/>
  <c r="P10"/>
</calcChain>
</file>

<file path=xl/connections.xml><?xml version="1.0" encoding="utf-8"?>
<connections xmlns="http://schemas.openxmlformats.org/spreadsheetml/2006/main">
  <connection id="1" odcFile="C:\Program Files\Microsoft Office\Office12\QUERIES\MSN MoneyCentral Investor Currency Rates.iqy" name="MSN MoneyCentral Investor Currency Rates" type="4" refreshedVersion="0" background="1">
    <webPr parsePre="1" consecutive="1" url="http://moneycentral.msn.com/investor/external/excel/rates.asp" htmlFormat="all"/>
  </connection>
</connections>
</file>

<file path=xl/sharedStrings.xml><?xml version="1.0" encoding="utf-8"?>
<sst xmlns="http://schemas.openxmlformats.org/spreadsheetml/2006/main" count="549" uniqueCount="223">
  <si>
    <t>SDH</t>
  </si>
  <si>
    <t>Místo konání</t>
  </si>
  <si>
    <t>Lukavice</t>
  </si>
  <si>
    <t>Top čas</t>
  </si>
  <si>
    <t>Nejhorší čas</t>
  </si>
  <si>
    <t>čas</t>
  </si>
  <si>
    <t>body</t>
  </si>
  <si>
    <t>Poř.</t>
  </si>
  <si>
    <t>Liga v běhu na 60m překážek pro MH</t>
  </si>
  <si>
    <t>TOP</t>
  </si>
  <si>
    <t>Zderaz</t>
  </si>
  <si>
    <t>Skuteč</t>
  </si>
  <si>
    <t>..:: Průběžné výsledky ::..</t>
  </si>
  <si>
    <t>Suma body
 4 závodů z 4</t>
  </si>
  <si>
    <t>TOP 3 výsledky (Body bez nejhoršího výsledku)</t>
  </si>
  <si>
    <t>SDH Krouna</t>
  </si>
  <si>
    <t>SDH Seč</t>
  </si>
  <si>
    <t>SDH Štěpánov</t>
  </si>
  <si>
    <t>SDH Lukavice</t>
  </si>
  <si>
    <t>SDH Zderaz</t>
  </si>
  <si>
    <t>SDH Vinary</t>
  </si>
  <si>
    <t>SDH Tuněchody</t>
  </si>
  <si>
    <t>SDH Chroustovice</t>
  </si>
  <si>
    <t>SDH Žďárec u Skutče</t>
  </si>
  <si>
    <t>Baráková Tereza</t>
  </si>
  <si>
    <t>DNS</t>
  </si>
  <si>
    <t>SDH Markovice</t>
  </si>
  <si>
    <t>Bubeníčková Denisa</t>
  </si>
  <si>
    <t>Horáčková Kristýna</t>
  </si>
  <si>
    <t>Flídrová Tereza</t>
  </si>
  <si>
    <t>Malinská Monika</t>
  </si>
  <si>
    <t>Radoušová Natálie</t>
  </si>
  <si>
    <t>Vtípilová Karolína</t>
  </si>
  <si>
    <t>Kunhartová Kristýna</t>
  </si>
  <si>
    <t>SDH Skuteč</t>
  </si>
  <si>
    <t>Kadlecová Linda</t>
  </si>
  <si>
    <t>Marečková Veronika</t>
  </si>
  <si>
    <t>Tesařová Barbora</t>
  </si>
  <si>
    <t>Slezáková Kateřina</t>
  </si>
  <si>
    <t>Slezáková Tereza</t>
  </si>
  <si>
    <t>Brandová Michaela</t>
  </si>
  <si>
    <t>Uličná Michaela</t>
  </si>
  <si>
    <t>Jonášová Andrea</t>
  </si>
  <si>
    <t>Jeřábková Iva</t>
  </si>
  <si>
    <t>Mrvišová Kristýna</t>
  </si>
  <si>
    <t>Dibelková Markéta</t>
  </si>
  <si>
    <t>Nešetřilová Natálie</t>
  </si>
  <si>
    <t>SDH Lozice</t>
  </si>
  <si>
    <t>Těšíková Markéta</t>
  </si>
  <si>
    <t>Hlinsko</t>
  </si>
  <si>
    <t>Votroubková Marcela</t>
  </si>
  <si>
    <t xml:space="preserve">Šulcová Soňa </t>
  </si>
  <si>
    <t xml:space="preserve">Říhová Aneta </t>
  </si>
  <si>
    <t>Staňková Barbora</t>
  </si>
  <si>
    <t>Třaskáková Kristýna</t>
  </si>
  <si>
    <t xml:space="preserve">Chlupáčová Agáta </t>
  </si>
  <si>
    <t xml:space="preserve">Milčínská Adéla </t>
  </si>
  <si>
    <t>Čápová Vanessa</t>
  </si>
  <si>
    <t>Lupoměská Lucie</t>
  </si>
  <si>
    <t>Kábelová Lucie</t>
  </si>
  <si>
    <t>Kropáčková Michaela</t>
  </si>
  <si>
    <t>Hofmanová Veronika</t>
  </si>
  <si>
    <t>Kunhartová Lucie</t>
  </si>
  <si>
    <t>Kuchtová Martina</t>
  </si>
  <si>
    <t>Fuksová Lenka</t>
  </si>
  <si>
    <t>Pešková Jana</t>
  </si>
  <si>
    <t>Kasalová Leona</t>
  </si>
  <si>
    <t>ČHJ Hlinsko</t>
  </si>
  <si>
    <t>SDH Bojanov</t>
  </si>
  <si>
    <t>Seč</t>
  </si>
  <si>
    <t>ročník 2017</t>
  </si>
  <si>
    <t xml:space="preserve">Havlová Adéla </t>
  </si>
  <si>
    <t>SDH Svratouch</t>
  </si>
  <si>
    <t xml:space="preserve">Zavoralová Karollína </t>
  </si>
  <si>
    <t>Zavoralová Aneta</t>
  </si>
  <si>
    <t>Teplá Jůlie</t>
  </si>
  <si>
    <t>Šťastná Leontýna</t>
  </si>
  <si>
    <t>Hrdinová Simona</t>
  </si>
  <si>
    <t>Fikejzlová Andrea</t>
  </si>
  <si>
    <t>Zavadilová Alena</t>
  </si>
  <si>
    <t>Málková Kateřina</t>
  </si>
  <si>
    <t>Hendrychová Kristýna</t>
  </si>
  <si>
    <t>Slezáková Nela</t>
  </si>
  <si>
    <t>Hospodková Tereza</t>
  </si>
  <si>
    <t>Tmějová Beáta</t>
  </si>
  <si>
    <t>Spilková Kateřina</t>
  </si>
  <si>
    <t>Zelenková Ema</t>
  </si>
  <si>
    <t>Danielovská Alice</t>
  </si>
  <si>
    <t>Ročňová Petra</t>
  </si>
  <si>
    <t>Štolová Jana</t>
  </si>
  <si>
    <t>Boušková Barbora</t>
  </si>
  <si>
    <t>Váchová Karolína</t>
  </si>
  <si>
    <t>Místo</t>
  </si>
  <si>
    <t>Body</t>
  </si>
  <si>
    <t xml:space="preserve">Uchytilová Markéta </t>
  </si>
  <si>
    <t xml:space="preserve">Gregorová Vendula </t>
  </si>
  <si>
    <t>Šimková Veronika</t>
  </si>
  <si>
    <t>SDH Chacholice</t>
  </si>
  <si>
    <t>Nováčková Veronika</t>
  </si>
  <si>
    <t xml:space="preserve">Ježková Leona </t>
  </si>
  <si>
    <t>SDH Miřetice</t>
  </si>
  <si>
    <t>Podroužková Monika</t>
  </si>
  <si>
    <t>Šillerová Kamila</t>
  </si>
  <si>
    <t>Šiklová Eliška</t>
  </si>
  <si>
    <t>SDH Skutíčko</t>
  </si>
  <si>
    <t>Kynclová Veronika</t>
  </si>
  <si>
    <t>Hadačová Nikola</t>
  </si>
  <si>
    <t>Sádovská Barbora</t>
  </si>
  <si>
    <t>Šillerová Dominika</t>
  </si>
  <si>
    <t>DNF</t>
  </si>
  <si>
    <t>Osinková Denisa</t>
  </si>
  <si>
    <t>Doudová Martina</t>
  </si>
  <si>
    <t xml:space="preserve">Ťopková Eliška </t>
  </si>
  <si>
    <t>Pokrývková Sára</t>
  </si>
  <si>
    <t>Pejchová Sára</t>
  </si>
  <si>
    <t>Josífková Natálie</t>
  </si>
  <si>
    <t>Komárková Tereza</t>
  </si>
  <si>
    <t>Stehnová Veronika</t>
  </si>
  <si>
    <t>Poslušná Liliana</t>
  </si>
  <si>
    <t>SDH Proseč</t>
  </si>
  <si>
    <t>Lédlová Sára</t>
  </si>
  <si>
    <t>Buchtová Lucie</t>
  </si>
  <si>
    <t>Zrzavá Nikola</t>
  </si>
  <si>
    <t>Prouzová Lucie</t>
  </si>
  <si>
    <t>Bubeníček Lukáš</t>
  </si>
  <si>
    <t>Vobejda Tomáš</t>
  </si>
  <si>
    <t>Semerád David</t>
  </si>
  <si>
    <t>Hanuš Matěj</t>
  </si>
  <si>
    <t>SDH Chrast u Chrudimi</t>
  </si>
  <si>
    <t>Kratochvíl Marek</t>
  </si>
  <si>
    <t>Flídr Jan</t>
  </si>
  <si>
    <t>Vašák Martin</t>
  </si>
  <si>
    <t>Votroubek Matyáš</t>
  </si>
  <si>
    <t>Bakeš Patrik</t>
  </si>
  <si>
    <t>Jirmásek Radek</t>
  </si>
  <si>
    <t>Vašák Tomáš</t>
  </si>
  <si>
    <t>Janko Lukáš</t>
  </si>
  <si>
    <t>Pytlík Jan</t>
  </si>
  <si>
    <t>Jůn Lukáš</t>
  </si>
  <si>
    <t>Kučera Daniel</t>
  </si>
  <si>
    <t>Švanda Ondřej</t>
  </si>
  <si>
    <t>Buben Patrik</t>
  </si>
  <si>
    <t>Růžička Jan</t>
  </si>
  <si>
    <t>Bejr Matěj</t>
  </si>
  <si>
    <t>Janko Ondřej</t>
  </si>
  <si>
    <t>Zelenka Ondřej</t>
  </si>
  <si>
    <t>Vašák Ondřej</t>
  </si>
  <si>
    <t>Vojtěch Martin</t>
  </si>
  <si>
    <t>SDH Bojnov</t>
  </si>
  <si>
    <t>Rybáček Adam</t>
  </si>
  <si>
    <t xml:space="preserve">Pilař Jindřich </t>
  </si>
  <si>
    <t>Šulc Filip</t>
  </si>
  <si>
    <t>Hynek Marcel</t>
  </si>
  <si>
    <t>NP</t>
  </si>
  <si>
    <t>Blažek Patrik</t>
  </si>
  <si>
    <t>Brichta Leoš</t>
  </si>
  <si>
    <t>Brichta Miloš</t>
  </si>
  <si>
    <t>SDH Morašice</t>
  </si>
  <si>
    <t>Zeman Jakub</t>
  </si>
  <si>
    <t>SDH morašice</t>
  </si>
  <si>
    <t>Trpkoš Adam</t>
  </si>
  <si>
    <t>Odvárka Jan</t>
  </si>
  <si>
    <t>Jeništa Josef</t>
  </si>
  <si>
    <t>Flégr  Lukáš</t>
  </si>
  <si>
    <t>Filipi  David</t>
  </si>
  <si>
    <t>Drahoš Daniel</t>
  </si>
  <si>
    <t>Dalecký Michal</t>
  </si>
  <si>
    <t>Dalecký Jiří</t>
  </si>
  <si>
    <t>Šulc Martin</t>
  </si>
  <si>
    <t>Kábele Ondřej</t>
  </si>
  <si>
    <t>Konečný Matouš</t>
  </si>
  <si>
    <t>Broulík Tomáš</t>
  </si>
  <si>
    <t>Novák Matyáš</t>
  </si>
  <si>
    <t>Bělský Adam</t>
  </si>
  <si>
    <t>Říha Michal</t>
  </si>
  <si>
    <t>Konečný Ondra</t>
  </si>
  <si>
    <t>Hanzl Jakub</t>
  </si>
  <si>
    <t>Remeš Jiří</t>
  </si>
  <si>
    <t>Jandík Tomáš</t>
  </si>
  <si>
    <t>Řezáč Patrik</t>
  </si>
  <si>
    <t>Kukela Jan</t>
  </si>
  <si>
    <t>Hofman Miroslav</t>
  </si>
  <si>
    <t>Šulc Ondřej</t>
  </si>
  <si>
    <t>Pešek Tomáš</t>
  </si>
  <si>
    <t>Piňos Lukáš</t>
  </si>
  <si>
    <t>Gerstner Aleš</t>
  </si>
  <si>
    <t>Obolecký Ivan</t>
  </si>
  <si>
    <t>Kunhart Jan</t>
  </si>
  <si>
    <t>Secký Daniel</t>
  </si>
  <si>
    <t>Kekula Vojtěch</t>
  </si>
  <si>
    <t>Malinský Ladislav</t>
  </si>
  <si>
    <t>Štol Jan</t>
  </si>
  <si>
    <t>Moučka Filip</t>
  </si>
  <si>
    <t>Šulc Štěpán</t>
  </si>
  <si>
    <t>Bohatý David</t>
  </si>
  <si>
    <t>Víšek Vojtěch</t>
  </si>
  <si>
    <t>Růžička Adam</t>
  </si>
  <si>
    <t xml:space="preserve">Musil Michal </t>
  </si>
  <si>
    <t>Pytlík David</t>
  </si>
  <si>
    <t>Kasan Tomáš</t>
  </si>
  <si>
    <t>Brázda Dominik</t>
  </si>
  <si>
    <t>Brichta Lukáš</t>
  </si>
  <si>
    <t xml:space="preserve">Drbal Šimon </t>
  </si>
  <si>
    <t xml:space="preserve">Hadač Josef </t>
  </si>
  <si>
    <t xml:space="preserve">SDH </t>
  </si>
  <si>
    <t xml:space="preserve">Hamák Michal </t>
  </si>
  <si>
    <t>Hamák Ondřej</t>
  </si>
  <si>
    <t>Chaloupka Petr</t>
  </si>
  <si>
    <t>Jeništa Mikuláš</t>
  </si>
  <si>
    <t>Kyncl Pavel</t>
  </si>
  <si>
    <t>Líbal Kryštof</t>
  </si>
  <si>
    <t>Nešetřil Patrik</t>
  </si>
  <si>
    <t>Stehno Roman</t>
  </si>
  <si>
    <t>Štol Jakub</t>
  </si>
  <si>
    <t>Švihálek Marek</t>
  </si>
  <si>
    <t xml:space="preserve">Trunec Radek </t>
  </si>
  <si>
    <t>Trynkl Tadeáš</t>
  </si>
  <si>
    <t xml:space="preserve">Váňa Jan </t>
  </si>
  <si>
    <t>DSN</t>
  </si>
  <si>
    <t>Dívky mladší</t>
  </si>
  <si>
    <t>Dívky starší</t>
  </si>
  <si>
    <t>Chlapci starší</t>
  </si>
  <si>
    <t>Chlapci mladší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</si>
</sst>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0.000"/>
    <numFmt numFmtId="165" formatCode="#,##0_ ;\-#,##0\ "/>
  </numFmts>
  <fonts count="26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36"/>
      <name val="Monotype Corsiva"/>
      <family val="4"/>
    </font>
    <font>
      <sz val="16"/>
      <name val="Arial CE"/>
      <family val="2"/>
      <charset val="238"/>
    </font>
    <font>
      <sz val="8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i/>
      <sz val="18"/>
      <color indexed="48"/>
      <name val="Arial CE"/>
      <family val="2"/>
      <charset val="238"/>
    </font>
    <font>
      <sz val="12"/>
      <color indexed="9"/>
      <name val="Arial CE"/>
      <family val="2"/>
      <charset val="238"/>
    </font>
    <font>
      <sz val="12"/>
      <name val="Arial"/>
      <family val="2"/>
      <charset val="238"/>
    </font>
    <font>
      <b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1"/>
      <name val="Arial CE"/>
      <family val="2"/>
      <charset val="238"/>
    </font>
    <font>
      <sz val="10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6" fillId="0" borderId="1" applyNumberFormat="0" applyFill="0" applyAlignment="0" applyProtection="0"/>
    <xf numFmtId="164" fontId="13" fillId="0" borderId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22" fillId="0" borderId="0"/>
    <xf numFmtId="0" fontId="4" fillId="0" borderId="0"/>
    <xf numFmtId="0" fontId="17" fillId="0" borderId="0" applyNumberFormat="0" applyFill="0" applyBorder="0" applyAlignment="0" applyProtection="0"/>
  </cellStyleXfs>
  <cellXfs count="130">
    <xf numFmtId="0" fontId="0" fillId="0" borderId="0" xfId="0"/>
    <xf numFmtId="0" fontId="6" fillId="16" borderId="0" xfId="26" applyFont="1" applyFill="1" applyAlignment="1">
      <alignment horizontal="center"/>
    </xf>
    <xf numFmtId="0" fontId="4" fillId="16" borderId="0" xfId="26" applyFill="1"/>
    <xf numFmtId="2" fontId="6" fillId="16" borderId="0" xfId="26" applyNumberFormat="1" applyFont="1" applyFill="1" applyAlignment="1">
      <alignment horizontal="center"/>
    </xf>
    <xf numFmtId="0" fontId="8" fillId="16" borderId="0" xfId="26" applyFont="1" applyFill="1"/>
    <xf numFmtId="43" fontId="8" fillId="16" borderId="0" xfId="21" applyFont="1" applyFill="1"/>
    <xf numFmtId="43" fontId="11" fillId="16" borderId="7" xfId="21" applyFont="1" applyFill="1" applyBorder="1" applyAlignment="1">
      <alignment horizontal="right"/>
    </xf>
    <xf numFmtId="43" fontId="11" fillId="16" borderId="0" xfId="21" applyFont="1" applyFill="1" applyBorder="1" applyAlignment="1">
      <alignment horizontal="right"/>
    </xf>
    <xf numFmtId="43" fontId="11" fillId="16" borderId="7" xfId="21" applyFont="1" applyFill="1" applyBorder="1" applyAlignment="1">
      <alignment horizontal="center"/>
    </xf>
    <xf numFmtId="2" fontId="0" fillId="0" borderId="7" xfId="0" applyNumberFormat="1" applyFill="1" applyBorder="1" applyAlignment="1">
      <alignment horizontal="center" vertical="center"/>
    </xf>
    <xf numFmtId="43" fontId="19" fillId="16" borderId="7" xfId="21" applyFont="1" applyFill="1" applyBorder="1"/>
    <xf numFmtId="0" fontId="4" fillId="16" borderId="7" xfId="26" applyFill="1" applyBorder="1" applyAlignment="1">
      <alignment horizontal="center"/>
    </xf>
    <xf numFmtId="2" fontId="4" fillId="16" borderId="7" xfId="26" applyNumberFormat="1" applyFill="1" applyBorder="1" applyAlignment="1">
      <alignment horizontal="center"/>
    </xf>
    <xf numFmtId="165" fontId="3" fillId="16" borderId="7" xfId="21" applyNumberFormat="1" applyFont="1" applyFill="1" applyBorder="1" applyAlignment="1">
      <alignment horizontal="center"/>
    </xf>
    <xf numFmtId="0" fontId="11" fillId="16" borderId="7" xfId="21" applyNumberFormat="1" applyFont="1" applyFill="1" applyBorder="1" applyAlignment="1">
      <alignment horizontal="center"/>
    </xf>
    <xf numFmtId="165" fontId="21" fillId="16" borderId="7" xfId="21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9" fillId="16" borderId="7" xfId="26" applyFont="1" applyFill="1" applyBorder="1" applyAlignment="1">
      <alignment horizontal="center"/>
    </xf>
    <xf numFmtId="0" fontId="6" fillId="16" borderId="0" xfId="26" applyFont="1" applyFill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23" fillId="0" borderId="0" xfId="0" applyFont="1"/>
    <xf numFmtId="49" fontId="3" fillId="16" borderId="7" xfId="21" applyNumberFormat="1" applyFont="1" applyFill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11" fillId="16" borderId="7" xfId="21" applyNumberFormat="1" applyFont="1" applyFill="1" applyBorder="1" applyAlignment="1">
      <alignment horizontal="center"/>
    </xf>
    <xf numFmtId="2" fontId="11" fillId="16" borderId="7" xfId="21" applyNumberFormat="1" applyFont="1" applyFill="1" applyBorder="1" applyAlignment="1">
      <alignment horizontal="right"/>
    </xf>
    <xf numFmtId="2" fontId="1" fillId="0" borderId="7" xfId="21" applyNumberFormat="1" applyBorder="1" applyAlignment="1">
      <alignment horizontal="center"/>
    </xf>
    <xf numFmtId="2" fontId="3" fillId="16" borderId="7" xfId="21" applyNumberFormat="1" applyFont="1" applyFill="1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4" fillId="16" borderId="0" xfId="26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4" fillId="16" borderId="18" xfId="26" applyFill="1" applyBorder="1" applyAlignment="1">
      <alignment horizontal="center"/>
    </xf>
    <xf numFmtId="0" fontId="20" fillId="0" borderId="18" xfId="0" applyFont="1" applyBorder="1" applyAlignment="1">
      <alignment horizontal="left"/>
    </xf>
    <xf numFmtId="43" fontId="19" fillId="16" borderId="18" xfId="21" applyFont="1" applyFill="1" applyBorder="1"/>
    <xf numFmtId="0" fontId="0" fillId="0" borderId="7" xfId="0" applyBorder="1"/>
    <xf numFmtId="2" fontId="4" fillId="0" borderId="7" xfId="26" applyNumberFormat="1" applyFill="1" applyBorder="1" applyAlignment="1">
      <alignment horizontal="center" vertical="center"/>
    </xf>
    <xf numFmtId="0" fontId="4" fillId="16" borderId="7" xfId="26" applyFill="1" applyBorder="1" applyAlignment="1">
      <alignment horizontal="center" vertical="center"/>
    </xf>
    <xf numFmtId="2" fontId="4" fillId="16" borderId="7" xfId="26" applyNumberFormat="1" applyFill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43" fontId="11" fillId="16" borderId="7" xfId="21" applyFont="1" applyFill="1" applyBorder="1" applyAlignment="1">
      <alignment horizontal="center" vertical="center"/>
    </xf>
    <xf numFmtId="0" fontId="11" fillId="16" borderId="7" xfId="21" applyNumberFormat="1" applyFont="1" applyFill="1" applyBorder="1" applyAlignment="1">
      <alignment horizontal="center" vertical="center"/>
    </xf>
    <xf numFmtId="2" fontId="11" fillId="16" borderId="7" xfId="21" applyNumberFormat="1" applyFont="1" applyFill="1" applyBorder="1" applyAlignment="1">
      <alignment horizontal="center" vertical="center"/>
    </xf>
    <xf numFmtId="43" fontId="11" fillId="0" borderId="7" xfId="21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left" vertical="center"/>
    </xf>
    <xf numFmtId="0" fontId="12" fillId="0" borderId="7" xfId="0" quotePrefix="1" applyFont="1" applyBorder="1" applyAlignment="1">
      <alignment horizontal="left"/>
    </xf>
    <xf numFmtId="49" fontId="12" fillId="0" borderId="7" xfId="0" applyNumberFormat="1" applyFont="1" applyFill="1" applyBorder="1" applyAlignment="1">
      <alignment horizontal="left"/>
    </xf>
    <xf numFmtId="43" fontId="12" fillId="16" borderId="7" xfId="21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1" fillId="16" borderId="7" xfId="26" applyNumberFormat="1" applyFont="1" applyFill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4" fillId="16" borderId="7" xfId="26" applyNumberFormat="1" applyFill="1" applyBorder="1" applyAlignment="1">
      <alignment horizontal="center" vertical="center"/>
    </xf>
    <xf numFmtId="0" fontId="0" fillId="0" borderId="18" xfId="0" applyBorder="1"/>
    <xf numFmtId="0" fontId="9" fillId="16" borderId="0" xfId="26" applyFont="1" applyFill="1" applyBorder="1" applyAlignment="1">
      <alignment horizontal="center"/>
    </xf>
    <xf numFmtId="1" fontId="24" fillId="17" borderId="4" xfId="21" applyNumberFormat="1" applyFont="1" applyFill="1" applyBorder="1" applyAlignment="1">
      <alignment horizontal="center"/>
    </xf>
    <xf numFmtId="1" fontId="24" fillId="0" borderId="4" xfId="21" applyNumberFormat="1" applyFont="1" applyFill="1" applyBorder="1" applyAlignment="1">
      <alignment horizontal="center"/>
    </xf>
    <xf numFmtId="1" fontId="24" fillId="19" borderId="4" xfId="21" applyNumberFormat="1" applyFont="1" applyFill="1" applyBorder="1" applyAlignment="1">
      <alignment horizontal="center"/>
    </xf>
    <xf numFmtId="1" fontId="24" fillId="20" borderId="4" xfId="21" applyNumberFormat="1" applyFont="1" applyFill="1" applyBorder="1" applyAlignment="1">
      <alignment horizontal="center"/>
    </xf>
    <xf numFmtId="1" fontId="24" fillId="0" borderId="7" xfId="21" applyNumberFormat="1" applyFont="1" applyFill="1" applyBorder="1" applyAlignment="1">
      <alignment horizontal="center"/>
    </xf>
    <xf numFmtId="2" fontId="11" fillId="16" borderId="7" xfId="26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2" fontId="12" fillId="0" borderId="19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11" fillId="16" borderId="19" xfId="21" applyNumberFormat="1" applyFont="1" applyFill="1" applyBorder="1" applyAlignment="1">
      <alignment horizontal="center" vertical="center"/>
    </xf>
    <xf numFmtId="2" fontId="4" fillId="16" borderId="19" xfId="26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21" borderId="14" xfId="26" applyFont="1" applyFill="1" applyBorder="1" applyAlignment="1">
      <alignment horizontal="center" vertical="center" textRotation="90" wrapText="1"/>
    </xf>
    <xf numFmtId="0" fontId="7" fillId="21" borderId="13" xfId="26" applyFont="1" applyFill="1" applyBorder="1" applyAlignment="1">
      <alignment horizontal="center" vertical="center" textRotation="90" wrapText="1"/>
    </xf>
    <xf numFmtId="0" fontId="7" fillId="21" borderId="17" xfId="26" applyFont="1" applyFill="1" applyBorder="1" applyAlignment="1">
      <alignment horizontal="center" vertical="center" textRotation="90" wrapText="1"/>
    </xf>
    <xf numFmtId="0" fontId="7" fillId="21" borderId="16" xfId="26" applyFont="1" applyFill="1" applyBorder="1" applyAlignment="1">
      <alignment horizontal="center" vertical="center" textRotation="90" wrapText="1"/>
    </xf>
    <xf numFmtId="2" fontId="4" fillId="21" borderId="7" xfId="26" applyNumberFormat="1" applyFill="1" applyBorder="1" applyAlignment="1">
      <alignment horizontal="center"/>
    </xf>
    <xf numFmtId="0" fontId="4" fillId="21" borderId="7" xfId="26" applyFill="1" applyBorder="1" applyAlignment="1">
      <alignment horizontal="center"/>
    </xf>
    <xf numFmtId="0" fontId="10" fillId="17" borderId="4" xfId="26" applyFont="1" applyFill="1" applyBorder="1" applyAlignment="1">
      <alignment horizontal="center"/>
    </xf>
    <xf numFmtId="0" fontId="9" fillId="17" borderId="7" xfId="26" applyFont="1" applyFill="1" applyBorder="1" applyAlignment="1">
      <alignment horizontal="center"/>
    </xf>
    <xf numFmtId="0" fontId="9" fillId="17" borderId="18" xfId="26" applyFont="1" applyFill="1" applyBorder="1" applyAlignment="1"/>
    <xf numFmtId="0" fontId="9" fillId="17" borderId="19" xfId="26" applyFont="1" applyFill="1" applyBorder="1" applyAlignment="1"/>
    <xf numFmtId="0" fontId="6" fillId="16" borderId="0" xfId="26" applyFont="1" applyFill="1" applyAlignment="1">
      <alignment horizontal="center"/>
    </xf>
    <xf numFmtId="0" fontId="7" fillId="21" borderId="13" xfId="26" applyFont="1" applyFill="1" applyBorder="1" applyAlignment="1">
      <alignment horizontal="center" vertical="center" textRotation="90" wrapText="1"/>
    </xf>
    <xf numFmtId="0" fontId="7" fillId="21" borderId="16" xfId="26" applyFont="1" applyFill="1" applyBorder="1" applyAlignment="1">
      <alignment horizontal="center" vertical="center" textRotation="90" wrapText="1"/>
    </xf>
    <xf numFmtId="0" fontId="7" fillId="21" borderId="14" xfId="26" applyFont="1" applyFill="1" applyBorder="1" applyAlignment="1">
      <alignment horizontal="center" vertical="center" textRotation="90" wrapText="1"/>
    </xf>
    <xf numFmtId="0" fontId="7" fillId="21" borderId="17" xfId="26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/>
    </xf>
    <xf numFmtId="0" fontId="7" fillId="18" borderId="7" xfId="26" applyFont="1" applyFill="1" applyBorder="1" applyAlignment="1">
      <alignment horizontal="left" textRotation="90" wrapText="1"/>
    </xf>
    <xf numFmtId="0" fontId="5" fillId="16" borderId="0" xfId="26" applyFont="1" applyFill="1" applyAlignment="1">
      <alignment horizontal="center"/>
    </xf>
    <xf numFmtId="0" fontId="6" fillId="16" borderId="0" xfId="26" applyFont="1" applyFill="1" applyAlignment="1">
      <alignment horizontal="center"/>
    </xf>
    <xf numFmtId="0" fontId="18" fillId="16" borderId="0" xfId="26" applyFont="1" applyFill="1" applyAlignment="1">
      <alignment horizontal="center" wrapText="1"/>
    </xf>
    <xf numFmtId="0" fontId="18" fillId="16" borderId="0" xfId="26" applyFont="1" applyFill="1" applyAlignment="1">
      <alignment horizontal="center"/>
    </xf>
    <xf numFmtId="0" fontId="4" fillId="17" borderId="4" xfId="26" applyFill="1" applyBorder="1" applyAlignment="1">
      <alignment horizontal="center"/>
    </xf>
    <xf numFmtId="0" fontId="4" fillId="17" borderId="2" xfId="26" applyFill="1" applyBorder="1" applyAlignment="1">
      <alignment horizontal="center"/>
    </xf>
    <xf numFmtId="0" fontId="2" fillId="17" borderId="10" xfId="26" applyFont="1" applyFill="1" applyBorder="1" applyAlignment="1">
      <alignment horizontal="center" vertical="center"/>
    </xf>
    <xf numFmtId="0" fontId="2" fillId="17" borderId="9" xfId="26" applyFont="1" applyFill="1" applyBorder="1" applyAlignment="1">
      <alignment horizontal="center" vertical="center"/>
    </xf>
    <xf numFmtId="0" fontId="2" fillId="17" borderId="6" xfId="26" applyFont="1" applyFill="1" applyBorder="1" applyAlignment="1">
      <alignment horizontal="center" vertical="center"/>
    </xf>
    <xf numFmtId="0" fontId="2" fillId="17" borderId="11" xfId="26" applyFont="1" applyFill="1" applyBorder="1" applyAlignment="1">
      <alignment horizontal="center" vertical="center"/>
    </xf>
    <xf numFmtId="0" fontId="2" fillId="17" borderId="5" xfId="26" applyFont="1" applyFill="1" applyBorder="1" applyAlignment="1">
      <alignment horizontal="center" vertical="center"/>
    </xf>
    <xf numFmtId="0" fontId="2" fillId="17" borderId="8" xfId="26" applyFont="1" applyFill="1" applyBorder="1" applyAlignment="1">
      <alignment horizontal="center" vertical="center"/>
    </xf>
    <xf numFmtId="0" fontId="7" fillId="21" borderId="12" xfId="26" applyFont="1" applyFill="1" applyBorder="1" applyAlignment="1">
      <alignment horizontal="center" vertical="center" textRotation="90" wrapText="1"/>
    </xf>
    <xf numFmtId="0" fontId="7" fillId="21" borderId="13" xfId="26" applyFont="1" applyFill="1" applyBorder="1" applyAlignment="1">
      <alignment horizontal="center" vertical="center" textRotation="90" wrapText="1"/>
    </xf>
    <xf numFmtId="0" fontId="7" fillId="21" borderId="15" xfId="26" applyFont="1" applyFill="1" applyBorder="1" applyAlignment="1">
      <alignment horizontal="center" vertical="center" textRotation="90" wrapText="1"/>
    </xf>
    <xf numFmtId="0" fontId="7" fillId="21" borderId="16" xfId="26" applyFont="1" applyFill="1" applyBorder="1" applyAlignment="1">
      <alignment horizontal="center" vertical="center" textRotation="90" wrapText="1"/>
    </xf>
    <xf numFmtId="0" fontId="7" fillId="21" borderId="14" xfId="26" applyFont="1" applyFill="1" applyBorder="1" applyAlignment="1">
      <alignment horizontal="center" vertical="center" textRotation="90" wrapText="1"/>
    </xf>
    <xf numFmtId="0" fontId="7" fillId="21" borderId="17" xfId="26" applyFont="1" applyFill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left"/>
    </xf>
    <xf numFmtId="2" fontId="25" fillId="22" borderId="7" xfId="0" applyNumberFormat="1" applyFont="1" applyFill="1" applyBorder="1" applyAlignment="1">
      <alignment horizontal="center" vertical="center"/>
    </xf>
    <xf numFmtId="43" fontId="19" fillId="16" borderId="7" xfId="21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7" xfId="0" applyNumberFormat="1" applyBorder="1" applyAlignment="1">
      <alignment horizontal="center"/>
    </xf>
    <xf numFmtId="0" fontId="9" fillId="17" borderId="7" xfId="26" applyFont="1" applyFill="1" applyBorder="1" applyAlignment="1">
      <alignment horizontal="left"/>
    </xf>
    <xf numFmtId="2" fontId="0" fillId="0" borderId="7" xfId="0" quotePrefix="1" applyNumberFormat="1" applyBorder="1" applyAlignment="1">
      <alignment horizontal="center"/>
    </xf>
    <xf numFmtId="0" fontId="0" fillId="0" borderId="7" xfId="0" applyFill="1" applyBorder="1" applyAlignment="1">
      <alignment horizontal="left"/>
    </xf>
    <xf numFmtId="1" fontId="24" fillId="20" borderId="7" xfId="21" applyNumberFormat="1" applyFont="1" applyFill="1" applyBorder="1" applyAlignment="1">
      <alignment horizontal="center"/>
    </xf>
    <xf numFmtId="0" fontId="25" fillId="22" borderId="7" xfId="0" applyNumberFormat="1" applyFont="1" applyFill="1" applyBorder="1" applyAlignment="1">
      <alignment horizontal="center" vertical="center"/>
    </xf>
    <xf numFmtId="1" fontId="24" fillId="19" borderId="7" xfId="21" applyNumberFormat="1" applyFont="1" applyFill="1" applyBorder="1" applyAlignment="1">
      <alignment horizontal="center"/>
    </xf>
    <xf numFmtId="1" fontId="21" fillId="16" borderId="7" xfId="21" applyNumberFormat="1" applyFont="1" applyFill="1" applyBorder="1" applyAlignment="1">
      <alignment horizontal="center"/>
    </xf>
    <xf numFmtId="1" fontId="0" fillId="0" borderId="0" xfId="0" applyNumberFormat="1"/>
    <xf numFmtId="1" fontId="24" fillId="23" borderId="4" xfId="21" applyNumberFormat="1" applyFont="1" applyFill="1" applyBorder="1" applyAlignment="1">
      <alignment horizontal="center"/>
    </xf>
    <xf numFmtId="0" fontId="4" fillId="23" borderId="4" xfId="26" applyFill="1" applyBorder="1" applyAlignment="1">
      <alignment horizontal="center"/>
    </xf>
    <xf numFmtId="0" fontId="2" fillId="23" borderId="10" xfId="26" applyFont="1" applyFill="1" applyBorder="1" applyAlignment="1">
      <alignment horizontal="center" vertical="center"/>
    </xf>
    <xf numFmtId="0" fontId="2" fillId="23" borderId="9" xfId="26" applyFont="1" applyFill="1" applyBorder="1" applyAlignment="1">
      <alignment horizontal="center" vertical="center"/>
    </xf>
    <xf numFmtId="0" fontId="2" fillId="23" borderId="6" xfId="26" applyFont="1" applyFill="1" applyBorder="1" applyAlignment="1">
      <alignment horizontal="center" vertical="center"/>
    </xf>
    <xf numFmtId="0" fontId="4" fillId="23" borderId="2" xfId="26" applyFill="1" applyBorder="1" applyAlignment="1">
      <alignment horizontal="center"/>
    </xf>
    <xf numFmtId="0" fontId="2" fillId="23" borderId="11" xfId="26" applyFont="1" applyFill="1" applyBorder="1" applyAlignment="1">
      <alignment horizontal="center" vertical="center"/>
    </xf>
    <xf numFmtId="0" fontId="2" fillId="23" borderId="5" xfId="26" applyFont="1" applyFill="1" applyBorder="1" applyAlignment="1">
      <alignment horizontal="center" vertical="center"/>
    </xf>
    <xf numFmtId="0" fontId="2" fillId="23" borderId="8" xfId="26" applyFont="1" applyFill="1" applyBorder="1" applyAlignment="1">
      <alignment horizontal="center" vertical="center"/>
    </xf>
    <xf numFmtId="0" fontId="10" fillId="23" borderId="4" xfId="26" applyFont="1" applyFill="1" applyBorder="1" applyAlignment="1">
      <alignment horizontal="center"/>
    </xf>
    <xf numFmtId="0" fontId="9" fillId="23" borderId="7" xfId="26" applyFont="1" applyFill="1" applyBorder="1" applyAlignment="1">
      <alignment horizontal="left"/>
    </xf>
    <xf numFmtId="0" fontId="9" fillId="23" borderId="18" xfId="26" applyFont="1" applyFill="1" applyBorder="1" applyAlignment="1"/>
    <xf numFmtId="0" fontId="9" fillId="23" borderId="19" xfId="26" applyFont="1" applyFill="1" applyBorder="1" applyAlignment="1"/>
  </cellXfs>
  <cellStyles count="28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Comma" xfId="21" builtinId="3"/>
    <cellStyle name="Comma 2" xfId="20"/>
    <cellStyle name="Čárka 2" xfId="22"/>
    <cellStyle name="Název" xfId="23"/>
    <cellStyle name="Normal" xfId="0" builtinId="0"/>
    <cellStyle name="Normal 2" xfId="24"/>
    <cellStyle name="Normální 2" xfId="25"/>
    <cellStyle name="normální_Liga - vysledky2008" xfId="26"/>
    <cellStyle name="Text upozornění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416719</xdr:colOff>
      <xdr:row>0</xdr:row>
      <xdr:rowOff>369095</xdr:rowOff>
    </xdr:from>
    <xdr:to>
      <xdr:col>19</xdr:col>
      <xdr:colOff>552448</xdr:colOff>
      <xdr:row>3</xdr:row>
      <xdr:rowOff>190501</xdr:rowOff>
    </xdr:to>
    <xdr:pic>
      <xdr:nvPicPr>
        <xdr:cNvPr id="2" name="Picture 1" descr="ZNAK_zla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70494" y="369095"/>
          <a:ext cx="2155029" cy="964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119063</xdr:colOff>
      <xdr:row>0</xdr:row>
      <xdr:rowOff>226219</xdr:rowOff>
    </xdr:from>
    <xdr:to>
      <xdr:col>2</xdr:col>
      <xdr:colOff>952500</xdr:colOff>
      <xdr:row>3</xdr:row>
      <xdr:rowOff>259606</xdr:rowOff>
    </xdr:to>
    <xdr:pic>
      <xdr:nvPicPr>
        <xdr:cNvPr id="3" name="Picture 444" descr="C:\Documents and Settings\hp\Plocha\hadice 60m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063" y="226219"/>
          <a:ext cx="1747837" cy="11763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464345</xdr:colOff>
      <xdr:row>0</xdr:row>
      <xdr:rowOff>357189</xdr:rowOff>
    </xdr:from>
    <xdr:to>
      <xdr:col>18</xdr:col>
      <xdr:colOff>600074</xdr:colOff>
      <xdr:row>3</xdr:row>
      <xdr:rowOff>178595</xdr:rowOff>
    </xdr:to>
    <xdr:pic>
      <xdr:nvPicPr>
        <xdr:cNvPr id="2" name="Picture 1" descr="ZNAK_zla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75170" y="357189"/>
          <a:ext cx="2155029" cy="964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154782</xdr:colOff>
      <xdr:row>0</xdr:row>
      <xdr:rowOff>0</xdr:rowOff>
    </xdr:from>
    <xdr:to>
      <xdr:col>2</xdr:col>
      <xdr:colOff>1000125</xdr:colOff>
      <xdr:row>3</xdr:row>
      <xdr:rowOff>232216</xdr:rowOff>
    </xdr:to>
    <xdr:pic>
      <xdr:nvPicPr>
        <xdr:cNvPr id="3" name="Picture 444" descr="C:\Documents and Settings\hp\Plocha\hadice 60m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4782" y="0"/>
          <a:ext cx="1759743" cy="1375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416719</xdr:colOff>
      <xdr:row>0</xdr:row>
      <xdr:rowOff>369095</xdr:rowOff>
    </xdr:from>
    <xdr:to>
      <xdr:col>19</xdr:col>
      <xdr:colOff>552448</xdr:colOff>
      <xdr:row>3</xdr:row>
      <xdr:rowOff>190501</xdr:rowOff>
    </xdr:to>
    <xdr:pic>
      <xdr:nvPicPr>
        <xdr:cNvPr id="2" name="Picture 1" descr="ZNAK_zla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51494" y="369095"/>
          <a:ext cx="2155028" cy="964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119063</xdr:colOff>
      <xdr:row>0</xdr:row>
      <xdr:rowOff>226219</xdr:rowOff>
    </xdr:from>
    <xdr:to>
      <xdr:col>2</xdr:col>
      <xdr:colOff>952500</xdr:colOff>
      <xdr:row>3</xdr:row>
      <xdr:rowOff>259606</xdr:rowOff>
    </xdr:to>
    <xdr:pic>
      <xdr:nvPicPr>
        <xdr:cNvPr id="3" name="Picture 444" descr="C:\Documents and Settings\hp\Plocha\hadice 60m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063" y="226219"/>
          <a:ext cx="1750218" cy="1188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464345</xdr:colOff>
      <xdr:row>0</xdr:row>
      <xdr:rowOff>357189</xdr:rowOff>
    </xdr:from>
    <xdr:to>
      <xdr:col>18</xdr:col>
      <xdr:colOff>600074</xdr:colOff>
      <xdr:row>3</xdr:row>
      <xdr:rowOff>178595</xdr:rowOff>
    </xdr:to>
    <xdr:pic>
      <xdr:nvPicPr>
        <xdr:cNvPr id="74799" name="Picture 1" descr="ZNAK_zlat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01376" y="357189"/>
          <a:ext cx="2147885" cy="976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154782</xdr:colOff>
      <xdr:row>0</xdr:row>
      <xdr:rowOff>0</xdr:rowOff>
    </xdr:from>
    <xdr:to>
      <xdr:col>2</xdr:col>
      <xdr:colOff>1000125</xdr:colOff>
      <xdr:row>3</xdr:row>
      <xdr:rowOff>232216</xdr:rowOff>
    </xdr:to>
    <xdr:pic>
      <xdr:nvPicPr>
        <xdr:cNvPr id="4" name="Picture 444" descr="C:\Documents and Settings\hp\Plocha\hadice 60m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4782" y="0"/>
          <a:ext cx="1762124" cy="1387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2" sqref="B2:B30"/>
    </sheetView>
  </sheetViews>
  <sheetFormatPr defaultRowHeight="12.75"/>
  <sheetData>
    <row r="1" spans="1:2">
      <c r="A1" t="s">
        <v>92</v>
      </c>
      <c r="B1" t="s">
        <v>93</v>
      </c>
    </row>
    <row r="2" spans="1:2">
      <c r="A2">
        <v>1</v>
      </c>
      <c r="B2">
        <v>40</v>
      </c>
    </row>
    <row r="3" spans="1:2">
      <c r="A3">
        <v>2</v>
      </c>
      <c r="B3">
        <v>35</v>
      </c>
    </row>
    <row r="4" spans="1:2">
      <c r="A4">
        <v>3</v>
      </c>
      <c r="B4">
        <v>32</v>
      </c>
    </row>
    <row r="5" spans="1:2">
      <c r="A5">
        <v>4</v>
      </c>
      <c r="B5">
        <v>29</v>
      </c>
    </row>
    <row r="6" spans="1:2">
      <c r="A6">
        <v>5</v>
      </c>
      <c r="B6">
        <v>27</v>
      </c>
    </row>
    <row r="7" spans="1:2">
      <c r="A7">
        <v>6</v>
      </c>
      <c r="B7">
        <v>25</v>
      </c>
    </row>
    <row r="8" spans="1:2">
      <c r="A8">
        <v>7</v>
      </c>
      <c r="B8">
        <v>24</v>
      </c>
    </row>
    <row r="9" spans="1:2">
      <c r="A9">
        <v>8</v>
      </c>
      <c r="B9">
        <v>23</v>
      </c>
    </row>
    <row r="10" spans="1:2">
      <c r="A10">
        <v>9</v>
      </c>
      <c r="B10">
        <v>22</v>
      </c>
    </row>
    <row r="11" spans="1:2">
      <c r="A11">
        <v>10</v>
      </c>
      <c r="B11">
        <v>21</v>
      </c>
    </row>
    <row r="12" spans="1:2">
      <c r="A12">
        <v>11</v>
      </c>
      <c r="B12">
        <v>20</v>
      </c>
    </row>
    <row r="13" spans="1:2">
      <c r="A13">
        <v>12</v>
      </c>
      <c r="B13">
        <v>19</v>
      </c>
    </row>
    <row r="14" spans="1:2">
      <c r="A14">
        <v>13</v>
      </c>
      <c r="B14">
        <v>18</v>
      </c>
    </row>
    <row r="15" spans="1:2">
      <c r="A15">
        <v>14</v>
      </c>
      <c r="B15">
        <v>17</v>
      </c>
    </row>
    <row r="16" spans="1:2">
      <c r="A16">
        <v>15</v>
      </c>
      <c r="B16">
        <v>16</v>
      </c>
    </row>
    <row r="17" spans="1:2">
      <c r="A17">
        <v>16</v>
      </c>
      <c r="B17">
        <v>15</v>
      </c>
    </row>
    <row r="18" spans="1:2">
      <c r="A18">
        <v>17</v>
      </c>
      <c r="B18">
        <v>14</v>
      </c>
    </row>
    <row r="19" spans="1:2">
      <c r="A19">
        <v>18</v>
      </c>
      <c r="B19">
        <v>13</v>
      </c>
    </row>
    <row r="20" spans="1:2">
      <c r="A20">
        <v>19</v>
      </c>
      <c r="B20">
        <v>12</v>
      </c>
    </row>
    <row r="21" spans="1:2">
      <c r="A21">
        <v>20</v>
      </c>
      <c r="B21">
        <v>11</v>
      </c>
    </row>
    <row r="22" spans="1:2">
      <c r="A22">
        <v>21</v>
      </c>
      <c r="B22">
        <v>10</v>
      </c>
    </row>
    <row r="23" spans="1:2">
      <c r="A23">
        <v>22</v>
      </c>
      <c r="B23">
        <v>9</v>
      </c>
    </row>
    <row r="24" spans="1:2">
      <c r="A24">
        <v>23</v>
      </c>
      <c r="B24">
        <v>8</v>
      </c>
    </row>
    <row r="25" spans="1:2">
      <c r="A25">
        <v>24</v>
      </c>
      <c r="B25">
        <v>7</v>
      </c>
    </row>
    <row r="26" spans="1:2">
      <c r="A26">
        <v>25</v>
      </c>
      <c r="B26">
        <v>6</v>
      </c>
    </row>
    <row r="27" spans="1:2">
      <c r="A27">
        <v>26</v>
      </c>
      <c r="B27">
        <v>5</v>
      </c>
    </row>
    <row r="28" spans="1:2">
      <c r="A28">
        <v>27</v>
      </c>
      <c r="B28">
        <v>4</v>
      </c>
    </row>
    <row r="29" spans="1:2">
      <c r="A29">
        <v>28</v>
      </c>
      <c r="B29">
        <v>3</v>
      </c>
    </row>
    <row r="30" spans="1:2">
      <c r="A30">
        <v>29</v>
      </c>
      <c r="B30">
        <v>2</v>
      </c>
    </row>
    <row r="31" spans="1:2">
      <c r="A31">
        <v>30</v>
      </c>
      <c r="B31">
        <v>1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S50"/>
  <sheetViews>
    <sheetView tabSelected="1" zoomScale="80" zoomScaleNormal="80" workbookViewId="0">
      <selection activeCell="C9" sqref="C9"/>
    </sheetView>
  </sheetViews>
  <sheetFormatPr defaultRowHeight="12.75"/>
  <cols>
    <col min="1" max="1" width="3.42578125" customWidth="1"/>
    <col min="2" max="2" width="10.28515625" customWidth="1"/>
    <col min="3" max="3" width="25.28515625" customWidth="1"/>
    <col min="4" max="4" width="21" customWidth="1"/>
    <col min="5" max="5" width="0.7109375" hidden="1" customWidth="1"/>
    <col min="6" max="6" width="11.42578125" customWidth="1"/>
    <col min="7" max="7" width="11" customWidth="1"/>
    <col min="11" max="11" width="9.5703125" bestFit="1" customWidth="1"/>
    <col min="12" max="13" width="9.5703125" customWidth="1"/>
    <col min="16" max="16" width="10.42578125" customWidth="1"/>
    <col min="18" max="18" width="10.7109375" customWidth="1"/>
    <col min="19" max="19" width="10.42578125" customWidth="1"/>
    <col min="21" max="21" width="12" customWidth="1"/>
  </cols>
  <sheetData>
    <row r="1" spans="1:19" ht="46.5">
      <c r="B1" s="2"/>
      <c r="C1" s="85" t="s">
        <v>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0.25">
      <c r="B2" s="2"/>
      <c r="C2" s="86" t="s">
        <v>70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23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3.25">
      <c r="B4" s="87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19" ht="2.25" customHeight="1" thickBot="1">
      <c r="B5" s="2"/>
      <c r="C5" s="78"/>
      <c r="D5" s="78"/>
      <c r="E5" s="78"/>
      <c r="F5" s="3"/>
      <c r="G5" s="78"/>
      <c r="H5" s="3"/>
      <c r="I5" s="78"/>
      <c r="J5" s="3"/>
      <c r="K5" s="78"/>
      <c r="L5" s="78"/>
      <c r="M5" s="78"/>
      <c r="N5" s="3"/>
      <c r="O5" s="78"/>
      <c r="P5" s="78"/>
      <c r="Q5" s="78"/>
      <c r="R5" s="78"/>
      <c r="S5" s="78"/>
    </row>
    <row r="6" spans="1:19" ht="21" hidden="1" thickBot="1">
      <c r="B6" s="2"/>
      <c r="C6" s="78"/>
      <c r="D6" s="78"/>
      <c r="E6" s="78"/>
      <c r="F6" s="3"/>
      <c r="G6" s="78"/>
      <c r="H6" s="3"/>
      <c r="I6" s="78"/>
      <c r="J6" s="3"/>
      <c r="K6" s="78"/>
      <c r="L6" s="78"/>
      <c r="M6" s="78"/>
      <c r="N6" s="3"/>
      <c r="O6" s="78"/>
      <c r="P6" s="78"/>
      <c r="Q6" s="78"/>
      <c r="R6" s="78"/>
      <c r="S6" s="78"/>
    </row>
    <row r="7" spans="1:19" ht="43.5" customHeight="1">
      <c r="B7" s="89"/>
      <c r="C7" s="91" t="s">
        <v>1</v>
      </c>
      <c r="D7" s="92"/>
      <c r="E7" s="93"/>
      <c r="F7" s="97" t="s">
        <v>11</v>
      </c>
      <c r="G7" s="98"/>
      <c r="H7" s="101" t="s">
        <v>69</v>
      </c>
      <c r="I7" s="98"/>
      <c r="J7" s="81" t="s">
        <v>10</v>
      </c>
      <c r="K7" s="79"/>
      <c r="L7" s="101" t="s">
        <v>2</v>
      </c>
      <c r="M7" s="98"/>
      <c r="N7" s="101" t="s">
        <v>49</v>
      </c>
      <c r="O7" s="98"/>
      <c r="P7" s="84" t="s">
        <v>13</v>
      </c>
      <c r="Q7" s="84" t="s">
        <v>14</v>
      </c>
      <c r="R7" s="84" t="s">
        <v>3</v>
      </c>
      <c r="S7" s="84" t="s">
        <v>4</v>
      </c>
    </row>
    <row r="8" spans="1:19" ht="13.5" thickBot="1">
      <c r="B8" s="90"/>
      <c r="C8" s="94"/>
      <c r="D8" s="95"/>
      <c r="E8" s="96"/>
      <c r="F8" s="99"/>
      <c r="G8" s="100"/>
      <c r="H8" s="102"/>
      <c r="I8" s="100"/>
      <c r="J8" s="82"/>
      <c r="K8" s="80"/>
      <c r="L8" s="102"/>
      <c r="M8" s="100"/>
      <c r="N8" s="102"/>
      <c r="O8" s="100"/>
      <c r="P8" s="84"/>
      <c r="Q8" s="84"/>
      <c r="R8" s="84"/>
      <c r="S8" s="84"/>
    </row>
    <row r="9" spans="1:19" ht="15.75">
      <c r="B9" s="74" t="s">
        <v>7</v>
      </c>
      <c r="C9" s="75" t="s">
        <v>221</v>
      </c>
      <c r="D9" s="76" t="s">
        <v>0</v>
      </c>
      <c r="E9" s="77"/>
      <c r="F9" s="72" t="s">
        <v>5</v>
      </c>
      <c r="G9" s="73" t="s">
        <v>6</v>
      </c>
      <c r="H9" s="72" t="s">
        <v>5</v>
      </c>
      <c r="I9" s="73" t="s">
        <v>6</v>
      </c>
      <c r="J9" s="72" t="s">
        <v>5</v>
      </c>
      <c r="K9" s="73" t="s">
        <v>6</v>
      </c>
      <c r="L9" s="72" t="s">
        <v>5</v>
      </c>
      <c r="M9" s="73" t="s">
        <v>6</v>
      </c>
      <c r="N9" s="72" t="s">
        <v>5</v>
      </c>
      <c r="O9" s="73" t="s">
        <v>6</v>
      </c>
      <c r="P9" s="84"/>
      <c r="Q9" s="84"/>
      <c r="R9" s="84"/>
      <c r="S9" s="84"/>
    </row>
    <row r="10" spans="1:19" ht="14.25">
      <c r="A10" s="20">
        <f>SUM(I10,G10,K10,M10,O10)-MIN(I10,G10,K10,M10,O10)</f>
        <v>40</v>
      </c>
      <c r="B10" s="57">
        <v>1</v>
      </c>
      <c r="C10" s="27" t="s">
        <v>124</v>
      </c>
      <c r="D10" s="27" t="s">
        <v>34</v>
      </c>
      <c r="E10" s="19"/>
      <c r="F10" s="104">
        <v>12.01</v>
      </c>
      <c r="G10" s="83">
        <v>40</v>
      </c>
      <c r="H10" s="108">
        <v>13.29</v>
      </c>
      <c r="I10" s="83">
        <v>40</v>
      </c>
      <c r="J10" s="22"/>
      <c r="K10" s="14"/>
      <c r="L10" s="23"/>
      <c r="M10" s="14"/>
      <c r="N10" s="22"/>
      <c r="O10" s="14"/>
      <c r="P10" s="13">
        <f>SUM(I10,G10,M10,K10,O10,)</f>
        <v>80</v>
      </c>
      <c r="Q10" s="15">
        <f>A10</f>
        <v>40</v>
      </c>
      <c r="R10" s="26">
        <f>MIN(H10,F10,J10,L10,N10)</f>
        <v>12.01</v>
      </c>
      <c r="S10" s="26">
        <f>MAX(H10,F10,J10,L10,N10)</f>
        <v>13.29</v>
      </c>
    </row>
    <row r="11" spans="1:19" ht="14.25">
      <c r="A11" s="20">
        <f t="shared" ref="A11:A50" si="0">SUM(I11,G11,K11,M11,O11)-MIN(I11,G11,K11,M11,O11)</f>
        <v>35</v>
      </c>
      <c r="B11" s="54">
        <v>2</v>
      </c>
      <c r="C11" s="27" t="s">
        <v>125</v>
      </c>
      <c r="D11" s="27" t="s">
        <v>34</v>
      </c>
      <c r="E11" s="19"/>
      <c r="F11" s="83">
        <v>12.91</v>
      </c>
      <c r="G11" s="83">
        <v>35</v>
      </c>
      <c r="H11" s="83">
        <v>13.87</v>
      </c>
      <c r="I11" s="83">
        <v>35</v>
      </c>
      <c r="J11" s="22"/>
      <c r="K11" s="14"/>
      <c r="L11" s="23"/>
      <c r="M11" s="14"/>
      <c r="N11" s="22"/>
      <c r="O11" s="14"/>
      <c r="P11" s="13">
        <f>SUM(I11,G11,M11,K11,O11,)</f>
        <v>70</v>
      </c>
      <c r="Q11" s="15">
        <f>A11</f>
        <v>35</v>
      </c>
      <c r="R11" s="26">
        <f>MIN(H11,F11,J11,L11,N11)</f>
        <v>12.91</v>
      </c>
      <c r="S11" s="26">
        <f>MAX(H11,F11,J11,L11,N11)</f>
        <v>13.87</v>
      </c>
    </row>
    <row r="12" spans="1:19" ht="14.25">
      <c r="A12" s="20">
        <f t="shared" si="0"/>
        <v>32</v>
      </c>
      <c r="B12" s="56">
        <v>3</v>
      </c>
      <c r="C12" s="27" t="s">
        <v>126</v>
      </c>
      <c r="D12" s="27" t="s">
        <v>16</v>
      </c>
      <c r="E12" s="11"/>
      <c r="F12" s="83">
        <v>13.92</v>
      </c>
      <c r="G12" s="83">
        <v>27</v>
      </c>
      <c r="H12" s="83">
        <v>14.38</v>
      </c>
      <c r="I12" s="83">
        <v>32</v>
      </c>
      <c r="J12" s="22"/>
      <c r="K12" s="14"/>
      <c r="L12" s="23"/>
      <c r="M12" s="14"/>
      <c r="N12" s="22"/>
      <c r="O12" s="14"/>
      <c r="P12" s="13">
        <f>SUM(I12,G12,M12,K12,O12,)</f>
        <v>59</v>
      </c>
      <c r="Q12" s="15">
        <f>A12</f>
        <v>32</v>
      </c>
      <c r="R12" s="26">
        <f>MIN(H12,F12,J12,L12,N12)</f>
        <v>13.92</v>
      </c>
      <c r="S12" s="26">
        <f>MAX(H12,F12,J12,L12,N12)</f>
        <v>14.38</v>
      </c>
    </row>
    <row r="13" spans="1:19" ht="15" customHeight="1">
      <c r="A13" s="20">
        <f t="shared" si="0"/>
        <v>32</v>
      </c>
      <c r="B13" s="55">
        <v>4</v>
      </c>
      <c r="C13" s="47" t="s">
        <v>163</v>
      </c>
      <c r="D13" s="47" t="s">
        <v>34</v>
      </c>
      <c r="E13" s="105"/>
      <c r="F13" s="43">
        <v>13.44</v>
      </c>
      <c r="G13" s="83">
        <v>32</v>
      </c>
      <c r="H13" s="83" t="s">
        <v>25</v>
      </c>
      <c r="I13" s="83">
        <v>0</v>
      </c>
      <c r="J13" s="22"/>
      <c r="K13" s="14"/>
      <c r="L13" s="23"/>
      <c r="M13" s="14"/>
      <c r="N13" s="22"/>
      <c r="O13" s="14"/>
      <c r="P13" s="13">
        <f>SUM(I13,G13,M13,K13,O13,)</f>
        <v>32</v>
      </c>
      <c r="Q13" s="15">
        <f>A13</f>
        <v>32</v>
      </c>
      <c r="R13" s="26">
        <f>MIN(H13,F13,J13,L13,N13)</f>
        <v>13.44</v>
      </c>
      <c r="S13" s="26">
        <f>MAX(H13,F13,J13,L13,N13)</f>
        <v>13.44</v>
      </c>
    </row>
    <row r="14" spans="1:19" ht="14.25">
      <c r="A14" s="20">
        <f t="shared" si="0"/>
        <v>29</v>
      </c>
      <c r="B14" s="55">
        <v>5</v>
      </c>
      <c r="C14" s="27" t="s">
        <v>127</v>
      </c>
      <c r="D14" s="27" t="s">
        <v>128</v>
      </c>
      <c r="E14" s="11"/>
      <c r="F14" s="83">
        <v>13.72</v>
      </c>
      <c r="G14" s="83">
        <v>29</v>
      </c>
      <c r="H14" s="83">
        <v>14.65</v>
      </c>
      <c r="I14" s="83">
        <v>29</v>
      </c>
      <c r="J14" s="22"/>
      <c r="K14" s="14"/>
      <c r="L14" s="23"/>
      <c r="M14" s="14"/>
      <c r="N14" s="22"/>
      <c r="O14" s="14"/>
      <c r="P14" s="13">
        <f>SUM(I14,G14,M14,K14,O14,)</f>
        <v>58</v>
      </c>
      <c r="Q14" s="15">
        <f>A14</f>
        <v>29</v>
      </c>
      <c r="R14" s="26">
        <f>MIN(H14,F14,J14,L14,N14)</f>
        <v>13.72</v>
      </c>
      <c r="S14" s="26">
        <f>MAX(H14,F14,J14,L14,N14)</f>
        <v>14.65</v>
      </c>
    </row>
    <row r="15" spans="1:19" ht="14.25">
      <c r="A15" s="20">
        <f t="shared" si="0"/>
        <v>27</v>
      </c>
      <c r="B15" s="55">
        <v>6</v>
      </c>
      <c r="C15" s="27" t="s">
        <v>129</v>
      </c>
      <c r="D15" s="27" t="s">
        <v>26</v>
      </c>
      <c r="E15" s="19"/>
      <c r="F15" s="83" t="s">
        <v>25</v>
      </c>
      <c r="G15" s="83">
        <v>0</v>
      </c>
      <c r="H15" s="83">
        <v>15.1</v>
      </c>
      <c r="I15" s="83">
        <v>27</v>
      </c>
      <c r="J15" s="23"/>
      <c r="K15" s="14"/>
      <c r="L15" s="23"/>
      <c r="M15" s="14"/>
      <c r="N15" s="25"/>
      <c r="O15" s="6"/>
      <c r="P15" s="13">
        <f>SUM(I15,G15,M15,K15,O15,)</f>
        <v>27</v>
      </c>
      <c r="Q15" s="15">
        <f>A15</f>
        <v>27</v>
      </c>
      <c r="R15" s="26">
        <f>MIN(H15,F15,J15,L15,N15)</f>
        <v>15.1</v>
      </c>
      <c r="S15" s="26">
        <f>MAX(H15,F15,J15,L15,N15)</f>
        <v>15.1</v>
      </c>
    </row>
    <row r="16" spans="1:19" ht="14.25">
      <c r="A16" s="20">
        <f t="shared" si="0"/>
        <v>25</v>
      </c>
      <c r="B16" s="55">
        <v>7</v>
      </c>
      <c r="C16" s="27" t="s">
        <v>130</v>
      </c>
      <c r="D16" s="27" t="s">
        <v>23</v>
      </c>
      <c r="E16" s="19"/>
      <c r="F16" s="83">
        <v>15.76</v>
      </c>
      <c r="G16" s="83">
        <v>23</v>
      </c>
      <c r="H16" s="83">
        <v>15.15</v>
      </c>
      <c r="I16" s="83">
        <v>25</v>
      </c>
      <c r="J16" s="22"/>
      <c r="K16" s="14"/>
      <c r="L16" s="23"/>
      <c r="M16" s="14"/>
      <c r="N16" s="22"/>
      <c r="O16" s="14"/>
      <c r="P16" s="13">
        <f>SUM(I16,G16,M16,K16,O16,)</f>
        <v>48</v>
      </c>
      <c r="Q16" s="15">
        <f>A16</f>
        <v>25</v>
      </c>
      <c r="R16" s="26">
        <f>MIN(H16,F16,J16,L16,N16)</f>
        <v>15.15</v>
      </c>
      <c r="S16" s="26">
        <f>MAX(H16,F16,J16,L16,N16)</f>
        <v>15.76</v>
      </c>
    </row>
    <row r="17" spans="1:19" ht="15">
      <c r="A17" s="20">
        <f t="shared" si="0"/>
        <v>25</v>
      </c>
      <c r="B17" s="55">
        <v>8</v>
      </c>
      <c r="C17" s="47" t="s">
        <v>166</v>
      </c>
      <c r="D17" s="47" t="s">
        <v>34</v>
      </c>
      <c r="E17" s="105">
        <v>41.41</v>
      </c>
      <c r="F17" s="43">
        <v>14.3</v>
      </c>
      <c r="G17" s="83">
        <v>25</v>
      </c>
      <c r="H17" s="83" t="s">
        <v>25</v>
      </c>
      <c r="I17" s="83">
        <v>0</v>
      </c>
      <c r="J17" s="22"/>
      <c r="K17" s="14"/>
      <c r="L17" s="23"/>
      <c r="M17" s="14"/>
      <c r="N17" s="22"/>
      <c r="O17" s="14"/>
      <c r="P17" s="13">
        <f>SUM(I17,G17,M17,K17,O17,)</f>
        <v>25</v>
      </c>
      <c r="Q17" s="15">
        <f>A17</f>
        <v>25</v>
      </c>
      <c r="R17" s="26">
        <f>MIN(H17,F17,J17,L17,N17)</f>
        <v>14.3</v>
      </c>
      <c r="S17" s="26">
        <f>MAX(H17,F17,J17,L17,N17)</f>
        <v>14.3</v>
      </c>
    </row>
    <row r="18" spans="1:19" ht="14.25">
      <c r="A18" s="20">
        <f t="shared" si="0"/>
        <v>24</v>
      </c>
      <c r="B18" s="55">
        <v>9</v>
      </c>
      <c r="C18" s="27" t="s">
        <v>131</v>
      </c>
      <c r="D18" s="27" t="s">
        <v>18</v>
      </c>
      <c r="E18" s="83"/>
      <c r="F18" s="83">
        <v>16.72</v>
      </c>
      <c r="G18" s="83">
        <v>18</v>
      </c>
      <c r="H18" s="83">
        <v>15.32</v>
      </c>
      <c r="I18" s="83">
        <v>24</v>
      </c>
      <c r="J18" s="22"/>
      <c r="K18" s="14"/>
      <c r="L18" s="23"/>
      <c r="M18" s="14"/>
      <c r="N18" s="22"/>
      <c r="O18" s="14"/>
      <c r="P18" s="13">
        <f>SUM(I18,G18,M18,K18,O18,)</f>
        <v>42</v>
      </c>
      <c r="Q18" s="15">
        <f>A18</f>
        <v>24</v>
      </c>
      <c r="R18" s="26">
        <f>MIN(H18,F18,J18,L18,N18)</f>
        <v>15.32</v>
      </c>
      <c r="S18" s="26">
        <f>MAX(H18,F18,J18,L18,N18)</f>
        <v>16.72</v>
      </c>
    </row>
    <row r="19" spans="1:19" ht="14.25" customHeight="1">
      <c r="A19" s="20">
        <f t="shared" si="0"/>
        <v>24</v>
      </c>
      <c r="B19" s="55">
        <v>10</v>
      </c>
      <c r="C19" s="27" t="s">
        <v>140</v>
      </c>
      <c r="D19" s="27" t="s">
        <v>15</v>
      </c>
      <c r="E19" s="19"/>
      <c r="F19" s="83">
        <v>15.69</v>
      </c>
      <c r="G19" s="83">
        <v>24</v>
      </c>
      <c r="H19" s="83">
        <v>18.41</v>
      </c>
      <c r="I19" s="83">
        <v>15</v>
      </c>
      <c r="J19" s="22"/>
      <c r="K19" s="14"/>
      <c r="L19" s="23"/>
      <c r="M19" s="14"/>
      <c r="N19" s="22"/>
      <c r="O19" s="14"/>
      <c r="P19" s="13">
        <f>SUM(I19,G19,M19,K19,O19,)</f>
        <v>39</v>
      </c>
      <c r="Q19" s="15">
        <f>A19</f>
        <v>24</v>
      </c>
      <c r="R19" s="26">
        <f>MIN(H19,F19,J19,L19,N19)</f>
        <v>15.69</v>
      </c>
      <c r="S19" s="26">
        <f>MAX(H19,F19,J19,L19,N19)</f>
        <v>18.41</v>
      </c>
    </row>
    <row r="20" spans="1:19" ht="14.25">
      <c r="A20" s="20">
        <f t="shared" si="0"/>
        <v>23</v>
      </c>
      <c r="B20" s="55">
        <v>11</v>
      </c>
      <c r="C20" s="27" t="s">
        <v>132</v>
      </c>
      <c r="D20" s="27" t="s">
        <v>47</v>
      </c>
      <c r="E20" s="19"/>
      <c r="F20" s="83">
        <v>16.350000000000001</v>
      </c>
      <c r="G20" s="83">
        <v>19</v>
      </c>
      <c r="H20" s="83">
        <v>15.92</v>
      </c>
      <c r="I20" s="83">
        <v>23</v>
      </c>
      <c r="J20" s="22"/>
      <c r="K20" s="14"/>
      <c r="L20" s="23"/>
      <c r="M20" s="14"/>
      <c r="N20" s="22"/>
      <c r="O20" s="14"/>
      <c r="P20" s="13">
        <f>SUM(I20,G20,M20,K20,O20,)</f>
        <v>42</v>
      </c>
      <c r="Q20" s="15">
        <f>A20</f>
        <v>23</v>
      </c>
      <c r="R20" s="26">
        <f>MIN(H20,F20,J20,L20,N20)</f>
        <v>15.92</v>
      </c>
      <c r="S20" s="26">
        <f>MAX(H20,F20,J20,L20,N20)</f>
        <v>16.350000000000001</v>
      </c>
    </row>
    <row r="21" spans="1:19" ht="14.25">
      <c r="A21" s="20">
        <f t="shared" si="0"/>
        <v>22</v>
      </c>
      <c r="B21" s="55">
        <v>12</v>
      </c>
      <c r="C21" s="103" t="s">
        <v>160</v>
      </c>
      <c r="D21" s="103" t="s">
        <v>67</v>
      </c>
      <c r="E21" s="19"/>
      <c r="F21" s="39">
        <v>15.82</v>
      </c>
      <c r="G21" s="83">
        <v>22</v>
      </c>
      <c r="H21" s="37" t="s">
        <v>25</v>
      </c>
      <c r="I21" s="50">
        <v>0</v>
      </c>
      <c r="J21" s="22"/>
      <c r="K21" s="14"/>
      <c r="L21" s="23"/>
      <c r="M21" s="14"/>
      <c r="N21" s="22"/>
      <c r="O21" s="14"/>
      <c r="P21" s="13">
        <f>SUM(I21,G21,M21,K21,O21,)</f>
        <v>22</v>
      </c>
      <c r="Q21" s="15">
        <f>A21</f>
        <v>22</v>
      </c>
      <c r="R21" s="26">
        <f>MIN(H21,F21,J21,L21,N21)</f>
        <v>15.82</v>
      </c>
      <c r="S21" s="26">
        <f>MAX(H21,F21,J21,L21,N21)</f>
        <v>15.82</v>
      </c>
    </row>
    <row r="22" spans="1:19" ht="14.25">
      <c r="A22" s="20">
        <f t="shared" si="0"/>
        <v>22</v>
      </c>
      <c r="B22" s="55">
        <v>13</v>
      </c>
      <c r="C22" s="27" t="s">
        <v>133</v>
      </c>
      <c r="D22" s="27" t="s">
        <v>18</v>
      </c>
      <c r="E22" s="19"/>
      <c r="F22" s="83" t="s">
        <v>25</v>
      </c>
      <c r="G22" s="83">
        <v>0</v>
      </c>
      <c r="H22" s="83">
        <v>16.100000000000001</v>
      </c>
      <c r="I22" s="83">
        <v>22</v>
      </c>
      <c r="J22" s="22"/>
      <c r="K22" s="14"/>
      <c r="L22" s="23"/>
      <c r="M22" s="14"/>
      <c r="N22" s="22"/>
      <c r="O22" s="14"/>
      <c r="P22" s="13">
        <f>SUM(I22,G22,M22,K22,O22,)</f>
        <v>22</v>
      </c>
      <c r="Q22" s="15">
        <f>A22</f>
        <v>22</v>
      </c>
      <c r="R22" s="26">
        <f>MIN(H22,F22,J22,L22,N22)</f>
        <v>16.100000000000001</v>
      </c>
      <c r="S22" s="26">
        <f>MAX(H22,F22,J22,L22,N22)</f>
        <v>16.100000000000001</v>
      </c>
    </row>
    <row r="23" spans="1:19" ht="14.25">
      <c r="A23" s="20">
        <f t="shared" si="0"/>
        <v>21</v>
      </c>
      <c r="B23" s="55">
        <v>14</v>
      </c>
      <c r="C23" s="27" t="s">
        <v>135</v>
      </c>
      <c r="D23" s="27" t="s">
        <v>18</v>
      </c>
      <c r="E23" s="19"/>
      <c r="F23" s="83">
        <v>15.89</v>
      </c>
      <c r="G23" s="83">
        <v>21</v>
      </c>
      <c r="H23" s="83">
        <v>16.95</v>
      </c>
      <c r="I23" s="83">
        <v>20</v>
      </c>
      <c r="J23" s="22"/>
      <c r="K23" s="14"/>
      <c r="L23" s="23"/>
      <c r="M23" s="14"/>
      <c r="N23" s="22"/>
      <c r="O23" s="14"/>
      <c r="P23" s="13">
        <f>SUM(I23,G23,M23,K23,O23,)</f>
        <v>41</v>
      </c>
      <c r="Q23" s="15">
        <f>A23</f>
        <v>21</v>
      </c>
      <c r="R23" s="26">
        <f>MIN(H23,F23,J23,L23,N23)</f>
        <v>15.89</v>
      </c>
      <c r="S23" s="26">
        <f>MAX(H23,F23,J23,L23,N23)</f>
        <v>16.95</v>
      </c>
    </row>
    <row r="24" spans="1:19" ht="14.25">
      <c r="A24" s="20">
        <f t="shared" si="0"/>
        <v>21</v>
      </c>
      <c r="B24" s="55">
        <v>15</v>
      </c>
      <c r="C24" s="27" t="s">
        <v>134</v>
      </c>
      <c r="D24" s="27" t="s">
        <v>21</v>
      </c>
      <c r="E24" s="19"/>
      <c r="F24" s="83">
        <v>31.23</v>
      </c>
      <c r="G24" s="83">
        <v>3</v>
      </c>
      <c r="H24" s="83">
        <v>16.21</v>
      </c>
      <c r="I24" s="83">
        <v>21</v>
      </c>
      <c r="J24" s="23"/>
      <c r="K24" s="14"/>
      <c r="L24" s="23"/>
      <c r="M24" s="14"/>
      <c r="N24" s="24"/>
      <c r="O24" s="6"/>
      <c r="P24" s="13">
        <f>SUM(I24,G24,M24,K24,O24,)</f>
        <v>24</v>
      </c>
      <c r="Q24" s="15">
        <f>A24</f>
        <v>21</v>
      </c>
      <c r="R24" s="26">
        <f>MIN(H24,F24,J24,L24,N24)</f>
        <v>16.21</v>
      </c>
      <c r="S24" s="26">
        <f>MAX(H24,F24,J24,L24,N24)</f>
        <v>31.23</v>
      </c>
    </row>
    <row r="25" spans="1:19" ht="14.25">
      <c r="A25" s="20">
        <f t="shared" si="0"/>
        <v>20</v>
      </c>
      <c r="B25" s="55">
        <v>16</v>
      </c>
      <c r="C25" s="103" t="s">
        <v>164</v>
      </c>
      <c r="D25" s="103" t="s">
        <v>15</v>
      </c>
      <c r="E25" s="19"/>
      <c r="F25" s="39">
        <v>16.309999999999999</v>
      </c>
      <c r="G25" s="83">
        <v>20</v>
      </c>
      <c r="H25" s="83" t="s">
        <v>25</v>
      </c>
      <c r="I25" s="83">
        <v>0</v>
      </c>
      <c r="J25" s="23"/>
      <c r="K25" s="14"/>
      <c r="L25" s="23"/>
      <c r="M25" s="14"/>
      <c r="N25" s="22"/>
      <c r="O25" s="14"/>
      <c r="P25" s="13">
        <f>SUM(I25,G25,M25,K25,O25,)</f>
        <v>20</v>
      </c>
      <c r="Q25" s="15">
        <f>A25</f>
        <v>20</v>
      </c>
      <c r="R25" s="26">
        <f>MIN(H25,F25,J25,L25,N25)</f>
        <v>16.309999999999999</v>
      </c>
      <c r="S25" s="26">
        <f>MAX(H25,F25,J25,L25,N25)</f>
        <v>16.309999999999999</v>
      </c>
    </row>
    <row r="26" spans="1:19" ht="14.25">
      <c r="A26" s="20">
        <f t="shared" si="0"/>
        <v>19</v>
      </c>
      <c r="B26" s="55">
        <v>17</v>
      </c>
      <c r="C26" s="27" t="s">
        <v>136</v>
      </c>
      <c r="D26" s="27" t="s">
        <v>15</v>
      </c>
      <c r="E26" s="19"/>
      <c r="F26" s="83">
        <v>21.58</v>
      </c>
      <c r="G26" s="83">
        <v>7</v>
      </c>
      <c r="H26" s="83">
        <v>17.010000000000002</v>
      </c>
      <c r="I26" s="83">
        <v>19</v>
      </c>
      <c r="J26" s="22"/>
      <c r="K26" s="14"/>
      <c r="L26" s="23"/>
      <c r="M26" s="14"/>
      <c r="N26" s="22"/>
      <c r="O26" s="14"/>
      <c r="P26" s="13">
        <f>SUM(I26,G26,M26,K26,O26,)</f>
        <v>26</v>
      </c>
      <c r="Q26" s="15">
        <f>A26</f>
        <v>19</v>
      </c>
      <c r="R26" s="26">
        <f>MIN(H26,F26,J26,L26,N26)</f>
        <v>17.010000000000002</v>
      </c>
      <c r="S26" s="26">
        <f>MAX(H26,F26,J26,L26,N26)</f>
        <v>21.58</v>
      </c>
    </row>
    <row r="27" spans="1:19" ht="14.25">
      <c r="A27" s="20">
        <f t="shared" si="0"/>
        <v>18</v>
      </c>
      <c r="B27" s="55">
        <v>18</v>
      </c>
      <c r="C27" s="27" t="s">
        <v>137</v>
      </c>
      <c r="D27" s="27" t="s">
        <v>18</v>
      </c>
      <c r="E27" s="19"/>
      <c r="F27" s="83">
        <v>18.63</v>
      </c>
      <c r="G27" s="83">
        <v>15</v>
      </c>
      <c r="H27" s="83">
        <v>17.309999999999999</v>
      </c>
      <c r="I27" s="83">
        <v>18</v>
      </c>
      <c r="J27" s="23"/>
      <c r="K27" s="14"/>
      <c r="L27" s="23"/>
      <c r="M27" s="14"/>
      <c r="N27" s="22"/>
      <c r="O27" s="14"/>
      <c r="P27" s="13">
        <f>SUM(I27,G27,M27,K27,O27,)</f>
        <v>33</v>
      </c>
      <c r="Q27" s="15">
        <f>A27</f>
        <v>18</v>
      </c>
      <c r="R27" s="26">
        <f>MIN(H27,F27,J27,L27,N27)</f>
        <v>17.309999999999999</v>
      </c>
      <c r="S27" s="26">
        <f>MAX(H27,F27,J27,L27,N27)</f>
        <v>18.63</v>
      </c>
    </row>
    <row r="28" spans="1:19" ht="14.25">
      <c r="A28" s="20">
        <f t="shared" si="0"/>
        <v>17</v>
      </c>
      <c r="B28" s="55">
        <v>19</v>
      </c>
      <c r="C28" s="27" t="s">
        <v>151</v>
      </c>
      <c r="D28" s="27" t="s">
        <v>16</v>
      </c>
      <c r="E28" s="19"/>
      <c r="F28" s="83">
        <v>17.05</v>
      </c>
      <c r="G28" s="83">
        <v>17</v>
      </c>
      <c r="H28" s="83">
        <v>34.130000000000003</v>
      </c>
      <c r="I28" s="83">
        <v>5</v>
      </c>
      <c r="J28" s="22"/>
      <c r="K28" s="14"/>
      <c r="L28" s="23"/>
      <c r="M28" s="14"/>
      <c r="N28" s="22"/>
      <c r="O28" s="14"/>
      <c r="P28" s="13">
        <f>SUM(I28,G28,M28,K28,O28,)</f>
        <v>22</v>
      </c>
      <c r="Q28" s="15">
        <f>A28</f>
        <v>17</v>
      </c>
      <c r="R28" s="26">
        <f>MIN(H28,F28,J28,L28,N28)</f>
        <v>17.05</v>
      </c>
      <c r="S28" s="26">
        <f>MAX(H28,F28,J28,L28,N28)</f>
        <v>34.130000000000003</v>
      </c>
    </row>
    <row r="29" spans="1:19" ht="14.25">
      <c r="A29" s="20">
        <f t="shared" si="0"/>
        <v>17</v>
      </c>
      <c r="B29" s="55">
        <v>20</v>
      </c>
      <c r="C29" s="27" t="s">
        <v>138</v>
      </c>
      <c r="D29" s="27" t="s">
        <v>67</v>
      </c>
      <c r="E29" s="19"/>
      <c r="F29" s="83" t="s">
        <v>109</v>
      </c>
      <c r="G29" s="83">
        <v>1</v>
      </c>
      <c r="H29" s="83">
        <v>17.48</v>
      </c>
      <c r="I29" s="83">
        <v>17</v>
      </c>
      <c r="J29" s="23"/>
      <c r="K29" s="14"/>
      <c r="L29" s="23"/>
      <c r="M29" s="14"/>
      <c r="N29" s="24"/>
      <c r="O29" s="6"/>
      <c r="P29" s="13">
        <f>SUM(I29,G29,M29,K29,O29,)</f>
        <v>18</v>
      </c>
      <c r="Q29" s="15">
        <f>A29</f>
        <v>17</v>
      </c>
      <c r="R29" s="26">
        <f>MIN(H29,F29,J29,L29,N29)</f>
        <v>17.48</v>
      </c>
      <c r="S29" s="26">
        <f>MAX(H29,F29,J29,L29,N29)</f>
        <v>17.48</v>
      </c>
    </row>
    <row r="30" spans="1:19" ht="14.25">
      <c r="A30" s="20">
        <f t="shared" si="0"/>
        <v>16</v>
      </c>
      <c r="B30" s="55">
        <v>21</v>
      </c>
      <c r="C30" s="27" t="s">
        <v>145</v>
      </c>
      <c r="D30" s="27" t="s">
        <v>17</v>
      </c>
      <c r="E30" s="19"/>
      <c r="F30" s="104">
        <v>17.95</v>
      </c>
      <c r="G30" s="83">
        <v>16</v>
      </c>
      <c r="H30" s="83">
        <v>19.91</v>
      </c>
      <c r="I30" s="83">
        <v>10</v>
      </c>
      <c r="J30" s="23"/>
      <c r="K30" s="14"/>
      <c r="L30" s="23"/>
      <c r="M30" s="14"/>
      <c r="N30" s="12"/>
      <c r="O30" s="11"/>
      <c r="P30" s="13">
        <f>SUM(I30,G30,M30,K30,O30,)</f>
        <v>26</v>
      </c>
      <c r="Q30" s="15">
        <f>A30</f>
        <v>16</v>
      </c>
      <c r="R30" s="26">
        <f>MIN(H30,F30,J30,L30,N30)</f>
        <v>17.95</v>
      </c>
      <c r="S30" s="26">
        <f>MAX(H30,F30,J30,L30,N30)</f>
        <v>19.91</v>
      </c>
    </row>
    <row r="31" spans="1:19" ht="14.25">
      <c r="A31" s="20">
        <f t="shared" si="0"/>
        <v>16</v>
      </c>
      <c r="B31" s="55">
        <v>22</v>
      </c>
      <c r="C31" s="27" t="s">
        <v>139</v>
      </c>
      <c r="D31" s="27" t="s">
        <v>16</v>
      </c>
      <c r="E31" s="19"/>
      <c r="F31" s="83" t="s">
        <v>25</v>
      </c>
      <c r="G31" s="83">
        <v>0</v>
      </c>
      <c r="H31" s="83">
        <v>18.079999999999998</v>
      </c>
      <c r="I31" s="83">
        <v>16</v>
      </c>
      <c r="J31" s="22"/>
      <c r="K31" s="14"/>
      <c r="L31" s="23"/>
      <c r="M31" s="14"/>
      <c r="N31" s="22"/>
      <c r="O31" s="14"/>
      <c r="P31" s="13">
        <f>SUM(I31,G31,M31,K31,O31,)</f>
        <v>16</v>
      </c>
      <c r="Q31" s="15">
        <f>A31</f>
        <v>16</v>
      </c>
      <c r="R31" s="26">
        <f>MIN(H31,F31,J31,L31,N31)</f>
        <v>18.079999999999998</v>
      </c>
      <c r="S31" s="26">
        <f>MAX(H31,F31,J31,L31,N31)</f>
        <v>18.079999999999998</v>
      </c>
    </row>
    <row r="32" spans="1:19" ht="15">
      <c r="A32" s="20">
        <f t="shared" si="0"/>
        <v>14</v>
      </c>
      <c r="B32" s="55">
        <v>23</v>
      </c>
      <c r="C32" s="27" t="s">
        <v>146</v>
      </c>
      <c r="D32" s="27" t="s">
        <v>21</v>
      </c>
      <c r="E32" s="106"/>
      <c r="F32" s="83">
        <v>19.14</v>
      </c>
      <c r="G32" s="83">
        <v>14</v>
      </c>
      <c r="H32" s="83">
        <v>20.100000000000001</v>
      </c>
      <c r="I32" s="83">
        <v>9</v>
      </c>
      <c r="J32" s="22"/>
      <c r="K32" s="14"/>
      <c r="L32" s="23"/>
      <c r="M32" s="14"/>
      <c r="N32" s="22"/>
      <c r="O32" s="14"/>
      <c r="P32" s="13">
        <f>SUM(I32,G32,M32,K32,O32,)</f>
        <v>23</v>
      </c>
      <c r="Q32" s="15">
        <f>A32</f>
        <v>14</v>
      </c>
      <c r="R32" s="26">
        <f>MIN(H32,F32,J32,L32,N32)</f>
        <v>19.14</v>
      </c>
      <c r="S32" s="26">
        <f>MAX(H32,F32,J32,L32,N32)</f>
        <v>20.100000000000001</v>
      </c>
    </row>
    <row r="33" spans="1:19" ht="14.25">
      <c r="A33" s="20">
        <f t="shared" si="0"/>
        <v>14</v>
      </c>
      <c r="B33" s="55">
        <v>24</v>
      </c>
      <c r="C33" s="27" t="s">
        <v>141</v>
      </c>
      <c r="D33" s="27" t="s">
        <v>20</v>
      </c>
      <c r="E33" s="19"/>
      <c r="F33" s="83" t="s">
        <v>25</v>
      </c>
      <c r="G33" s="83">
        <v>0</v>
      </c>
      <c r="H33" s="83">
        <v>18.489999999999998</v>
      </c>
      <c r="I33" s="83">
        <v>14</v>
      </c>
      <c r="J33" s="23"/>
      <c r="K33" s="14"/>
      <c r="L33" s="23"/>
      <c r="M33" s="14"/>
      <c r="N33" s="24"/>
      <c r="O33" s="6"/>
      <c r="P33" s="13">
        <f>SUM(I33,G33,M33,K33,O33,)</f>
        <v>14</v>
      </c>
      <c r="Q33" s="15">
        <f>A33</f>
        <v>14</v>
      </c>
      <c r="R33" s="26">
        <f>MIN(H33,F33,J33,L33,N33)</f>
        <v>18.489999999999998</v>
      </c>
      <c r="S33" s="26">
        <f>MAX(H33,F33,J33,L33,N33)</f>
        <v>18.489999999999998</v>
      </c>
    </row>
    <row r="34" spans="1:19" ht="15">
      <c r="A34" s="20">
        <f t="shared" si="0"/>
        <v>13</v>
      </c>
      <c r="B34" s="55">
        <v>25</v>
      </c>
      <c r="C34" s="47" t="s">
        <v>167</v>
      </c>
      <c r="D34" s="47" t="s">
        <v>128</v>
      </c>
      <c r="E34" s="105"/>
      <c r="F34" s="9">
        <v>19.489999999999998</v>
      </c>
      <c r="G34" s="83">
        <v>13</v>
      </c>
      <c r="H34" s="83" t="s">
        <v>25</v>
      </c>
      <c r="I34" s="83">
        <v>0</v>
      </c>
      <c r="J34" s="22"/>
      <c r="K34" s="14"/>
      <c r="L34" s="23"/>
      <c r="M34" s="14"/>
      <c r="N34" s="22"/>
      <c r="O34" s="14"/>
      <c r="P34" s="13">
        <f>SUM(I34,G34,M34,K34,O34,)</f>
        <v>13</v>
      </c>
      <c r="Q34" s="15">
        <f>A34</f>
        <v>13</v>
      </c>
      <c r="R34" s="26">
        <f>MIN(H34,F34,J34,L34,N34)</f>
        <v>19.489999999999998</v>
      </c>
      <c r="S34" s="26">
        <f>MAX(H34,F34,J34,L34,N34)</f>
        <v>19.489999999999998</v>
      </c>
    </row>
    <row r="35" spans="1:19" ht="14.25">
      <c r="A35" s="20">
        <f t="shared" si="0"/>
        <v>13</v>
      </c>
      <c r="B35" s="55">
        <v>26</v>
      </c>
      <c r="C35" s="27" t="s">
        <v>142</v>
      </c>
      <c r="D35" s="27" t="s">
        <v>68</v>
      </c>
      <c r="E35" s="19"/>
      <c r="F35" s="83" t="s">
        <v>25</v>
      </c>
      <c r="G35" s="83">
        <v>0</v>
      </c>
      <c r="H35" s="83">
        <v>18.62</v>
      </c>
      <c r="I35" s="83">
        <v>13</v>
      </c>
      <c r="J35" s="8"/>
      <c r="K35" s="14"/>
      <c r="L35" s="23"/>
      <c r="M35" s="14"/>
      <c r="N35" s="6"/>
      <c r="O35" s="6"/>
      <c r="P35" s="13">
        <f>SUM(I35,G35,M35,K35,O35,)</f>
        <v>13</v>
      </c>
      <c r="Q35" s="15">
        <f>A35</f>
        <v>13</v>
      </c>
      <c r="R35" s="26">
        <f>MIN(H35,F35,J35,L35,N35)</f>
        <v>18.62</v>
      </c>
      <c r="S35" s="26">
        <f>MAX(H35,F35,J35,L35,N35)</f>
        <v>18.62</v>
      </c>
    </row>
    <row r="36" spans="1:19" ht="18" customHeight="1">
      <c r="A36" s="20">
        <f t="shared" si="0"/>
        <v>12</v>
      </c>
      <c r="B36" s="55">
        <v>27</v>
      </c>
      <c r="C36" s="27" t="s">
        <v>149</v>
      </c>
      <c r="D36" s="27" t="s">
        <v>22</v>
      </c>
      <c r="E36" s="19"/>
      <c r="F36" s="83">
        <v>20.05</v>
      </c>
      <c r="G36" s="83">
        <v>12</v>
      </c>
      <c r="H36" s="83">
        <v>21.8</v>
      </c>
      <c r="I36" s="83">
        <v>7</v>
      </c>
      <c r="J36" s="22"/>
      <c r="K36" s="14"/>
      <c r="L36" s="23"/>
      <c r="M36" s="14"/>
      <c r="N36" s="22"/>
      <c r="O36" s="14"/>
      <c r="P36" s="13">
        <f>SUM(I36,G36,M36,K36,O36,)</f>
        <v>19</v>
      </c>
      <c r="Q36" s="15">
        <f>A36</f>
        <v>12</v>
      </c>
      <c r="R36" s="26">
        <f>MIN(H36,F36,J36,L36,N36)</f>
        <v>20.05</v>
      </c>
      <c r="S36" s="26">
        <f>MAX(H36,F36,J36,L36,N36)</f>
        <v>21.8</v>
      </c>
    </row>
    <row r="37" spans="1:19" ht="14.25">
      <c r="A37" s="20">
        <f t="shared" si="0"/>
        <v>12</v>
      </c>
      <c r="B37" s="55">
        <v>28</v>
      </c>
      <c r="C37" s="27" t="s">
        <v>143</v>
      </c>
      <c r="D37" s="27" t="s">
        <v>68</v>
      </c>
      <c r="E37" s="19"/>
      <c r="F37" s="83" t="s">
        <v>25</v>
      </c>
      <c r="G37" s="83">
        <v>0</v>
      </c>
      <c r="H37" s="83">
        <v>19.100000000000001</v>
      </c>
      <c r="I37" s="83">
        <v>12</v>
      </c>
      <c r="J37" s="22"/>
      <c r="K37" s="14"/>
      <c r="L37" s="23"/>
      <c r="M37" s="14"/>
      <c r="N37" s="22"/>
      <c r="O37" s="14"/>
      <c r="P37" s="13">
        <f>SUM(I37,G37,M37,K37,O37,)</f>
        <v>12</v>
      </c>
      <c r="Q37" s="15">
        <f>A37</f>
        <v>12</v>
      </c>
      <c r="R37" s="26">
        <f>MIN(H37,F37,J37,L37,N37)</f>
        <v>19.100000000000001</v>
      </c>
      <c r="S37" s="26">
        <f>MAX(H37,F37,J37,L37,N37)</f>
        <v>19.100000000000001</v>
      </c>
    </row>
    <row r="38" spans="1:19" ht="14.25">
      <c r="A38" s="20">
        <f t="shared" si="0"/>
        <v>11</v>
      </c>
      <c r="B38" s="55">
        <v>29</v>
      </c>
      <c r="C38" s="27" t="s">
        <v>144</v>
      </c>
      <c r="D38" s="27" t="s">
        <v>15</v>
      </c>
      <c r="E38" s="19"/>
      <c r="F38" s="83">
        <v>20.73</v>
      </c>
      <c r="G38" s="83">
        <v>9</v>
      </c>
      <c r="H38" s="83">
        <v>19.52</v>
      </c>
      <c r="I38" s="83">
        <v>11</v>
      </c>
      <c r="J38" s="22"/>
      <c r="K38" s="14"/>
      <c r="L38" s="23"/>
      <c r="M38" s="14"/>
      <c r="N38" s="22"/>
      <c r="O38" s="14"/>
      <c r="P38" s="13">
        <f>SUM(I38,G38,M38,K38,O38,)</f>
        <v>20</v>
      </c>
      <c r="Q38" s="15">
        <f>A38</f>
        <v>11</v>
      </c>
      <c r="R38" s="26">
        <f>MIN(H38,F38,J38,L38,N38)</f>
        <v>19.52</v>
      </c>
      <c r="S38" s="26">
        <f>MAX(H38,F38,J38,L38,N38)</f>
        <v>20.73</v>
      </c>
    </row>
    <row r="39" spans="1:19" ht="14.25">
      <c r="A39" s="20">
        <f t="shared" si="0"/>
        <v>11</v>
      </c>
      <c r="B39" s="55">
        <v>30</v>
      </c>
      <c r="C39" s="48" t="s">
        <v>155</v>
      </c>
      <c r="D39" s="48" t="s">
        <v>104</v>
      </c>
      <c r="E39" s="19"/>
      <c r="F39" s="39">
        <v>20.059999999999999</v>
      </c>
      <c r="G39" s="83">
        <v>11</v>
      </c>
      <c r="H39" s="83" t="s">
        <v>25</v>
      </c>
      <c r="I39" s="83">
        <v>0</v>
      </c>
      <c r="J39" s="22"/>
      <c r="K39" s="14"/>
      <c r="L39" s="23"/>
      <c r="M39" s="14"/>
      <c r="N39" s="22"/>
      <c r="O39" s="14"/>
      <c r="P39" s="13">
        <f>SUM(I39,G39,M39,K39,O39,)</f>
        <v>11</v>
      </c>
      <c r="Q39" s="15">
        <f>A39</f>
        <v>11</v>
      </c>
      <c r="R39" s="26">
        <f>MIN(H39,F39,J39,L39,N39)</f>
        <v>20.059999999999999</v>
      </c>
      <c r="S39" s="26">
        <f>MAX(H39,F39,J39,L39,N39)</f>
        <v>20.059999999999999</v>
      </c>
    </row>
    <row r="40" spans="1:19" ht="15">
      <c r="A40" s="20">
        <f t="shared" si="0"/>
        <v>10</v>
      </c>
      <c r="B40" s="55">
        <v>31</v>
      </c>
      <c r="C40" s="48" t="s">
        <v>154</v>
      </c>
      <c r="D40" s="48" t="s">
        <v>157</v>
      </c>
      <c r="E40" s="105"/>
      <c r="F40" s="43">
        <v>20.329999999999998</v>
      </c>
      <c r="G40" s="83">
        <v>10</v>
      </c>
      <c r="H40" s="83" t="s">
        <v>25</v>
      </c>
      <c r="I40" s="83">
        <v>0</v>
      </c>
      <c r="J40" s="22"/>
      <c r="K40" s="14"/>
      <c r="L40" s="23"/>
      <c r="M40" s="14"/>
      <c r="N40" s="22"/>
      <c r="O40" s="14"/>
      <c r="P40" s="13">
        <f>SUM(I40,G40,M40,K40,O40,)</f>
        <v>10</v>
      </c>
      <c r="Q40" s="15">
        <f>A40</f>
        <v>10</v>
      </c>
      <c r="R40" s="26">
        <f>MIN(H40,F40,J40,L40,N40)</f>
        <v>20.329999999999998</v>
      </c>
      <c r="S40" s="26">
        <f>MAX(H40,F40,J40,L40,N40)</f>
        <v>20.329999999999998</v>
      </c>
    </row>
    <row r="41" spans="1:19" ht="15.75" customHeight="1">
      <c r="A41" s="20">
        <f t="shared" si="0"/>
        <v>8</v>
      </c>
      <c r="B41" s="55">
        <v>32</v>
      </c>
      <c r="C41" s="48" t="s">
        <v>156</v>
      </c>
      <c r="D41" s="48" t="s">
        <v>104</v>
      </c>
      <c r="E41" s="105"/>
      <c r="F41" s="104">
        <v>21.49</v>
      </c>
      <c r="G41" s="83">
        <v>8</v>
      </c>
      <c r="H41" s="83" t="s">
        <v>25</v>
      </c>
      <c r="I41" s="83">
        <v>0</v>
      </c>
      <c r="J41" s="12"/>
      <c r="K41" s="11"/>
      <c r="L41" s="12"/>
      <c r="M41" s="11"/>
      <c r="N41" s="22"/>
      <c r="O41" s="14"/>
      <c r="P41" s="13">
        <f>SUM(I41,G41,M41,K41,O41,)</f>
        <v>8</v>
      </c>
      <c r="Q41" s="15">
        <f>A41</f>
        <v>8</v>
      </c>
      <c r="R41" s="26">
        <f>MIN(H41,F41,J41,L41,N41)</f>
        <v>21.49</v>
      </c>
      <c r="S41" s="26">
        <f>MAX(H41,F41,J41,L41,N41)</f>
        <v>21.49</v>
      </c>
    </row>
    <row r="42" spans="1:19" ht="14.25">
      <c r="A42" s="20">
        <f t="shared" si="0"/>
        <v>8</v>
      </c>
      <c r="B42" s="55">
        <v>33</v>
      </c>
      <c r="C42" s="27" t="s">
        <v>147</v>
      </c>
      <c r="D42" s="27" t="s">
        <v>148</v>
      </c>
      <c r="E42" s="19"/>
      <c r="F42" s="83" t="s">
        <v>25</v>
      </c>
      <c r="G42" s="83">
        <v>0</v>
      </c>
      <c r="H42" s="83">
        <v>21.61</v>
      </c>
      <c r="I42" s="83">
        <v>8</v>
      </c>
      <c r="J42" s="8"/>
      <c r="K42" s="14"/>
      <c r="L42" s="14"/>
      <c r="M42" s="14"/>
      <c r="N42" s="6"/>
      <c r="O42" s="6"/>
      <c r="P42" s="13">
        <f>SUM(I42,G42,M42,K42,O42,)</f>
        <v>8</v>
      </c>
      <c r="Q42" s="15">
        <f>A42</f>
        <v>8</v>
      </c>
      <c r="R42" s="26">
        <f>MIN(H42,F42,J42,L42,N42)</f>
        <v>21.61</v>
      </c>
      <c r="S42" s="26">
        <f>MAX(H42,F42,J42,L42,N42)</f>
        <v>21.61</v>
      </c>
    </row>
    <row r="43" spans="1:19" ht="15">
      <c r="A43" s="20">
        <f t="shared" si="0"/>
        <v>6</v>
      </c>
      <c r="B43" s="55">
        <v>34</v>
      </c>
      <c r="C43" s="47" t="s">
        <v>165</v>
      </c>
      <c r="D43" s="103" t="s">
        <v>15</v>
      </c>
      <c r="E43" s="105"/>
      <c r="F43" s="104">
        <v>21.84</v>
      </c>
      <c r="G43" s="83">
        <v>6</v>
      </c>
      <c r="H43" s="83" t="s">
        <v>25</v>
      </c>
      <c r="I43" s="83">
        <v>0</v>
      </c>
      <c r="J43" s="22"/>
      <c r="K43" s="14"/>
      <c r="L43" s="23"/>
      <c r="M43" s="14"/>
      <c r="N43" s="22"/>
      <c r="O43" s="14"/>
      <c r="P43" s="13">
        <f>SUM(I43,G43,M43,K43,O43,)</f>
        <v>6</v>
      </c>
      <c r="Q43" s="15">
        <f>A43</f>
        <v>6</v>
      </c>
      <c r="R43" s="26">
        <f>MIN(H43,F43,J43,L43,N43)</f>
        <v>21.84</v>
      </c>
      <c r="S43" s="26">
        <f>MAX(H43,F43,J43,L43,N43)</f>
        <v>21.84</v>
      </c>
    </row>
    <row r="44" spans="1:19" ht="14.25">
      <c r="A44" s="20">
        <f t="shared" si="0"/>
        <v>6</v>
      </c>
      <c r="B44" s="55">
        <v>35</v>
      </c>
      <c r="C44" s="27" t="s">
        <v>150</v>
      </c>
      <c r="D44" s="27" t="s">
        <v>68</v>
      </c>
      <c r="E44" s="19"/>
      <c r="F44" s="83" t="s">
        <v>25</v>
      </c>
      <c r="G44" s="83">
        <v>0</v>
      </c>
      <c r="H44" s="83">
        <v>22.12</v>
      </c>
      <c r="I44" s="83">
        <v>6</v>
      </c>
      <c r="J44" s="8"/>
      <c r="K44" s="14"/>
      <c r="L44" s="23"/>
      <c r="M44" s="14"/>
      <c r="N44" s="24"/>
      <c r="O44" s="6"/>
      <c r="P44" s="13">
        <f>SUM(I44,G44,M44,K44,O44,)</f>
        <v>6</v>
      </c>
      <c r="Q44" s="15">
        <f>A44</f>
        <v>6</v>
      </c>
      <c r="R44" s="26">
        <f>MIN(H44,F44,J44,L44,N44)</f>
        <v>22.12</v>
      </c>
      <c r="S44" s="26">
        <f>MAX(H44,F44,J44,L44,N44)</f>
        <v>22.12</v>
      </c>
    </row>
    <row r="45" spans="1:19" ht="14.25">
      <c r="A45" s="20">
        <f t="shared" si="0"/>
        <v>5</v>
      </c>
      <c r="B45" s="55">
        <v>36</v>
      </c>
      <c r="C45" s="103" t="s">
        <v>162</v>
      </c>
      <c r="D45" s="103" t="s">
        <v>119</v>
      </c>
      <c r="E45" s="19"/>
      <c r="F45" s="39">
        <v>24.55</v>
      </c>
      <c r="G45" s="83">
        <v>5</v>
      </c>
      <c r="H45" s="83" t="s">
        <v>25</v>
      </c>
      <c r="I45" s="83">
        <v>0</v>
      </c>
      <c r="J45" s="22"/>
      <c r="K45" s="14"/>
      <c r="L45" s="23"/>
      <c r="M45" s="14"/>
      <c r="N45" s="22"/>
      <c r="O45" s="14"/>
      <c r="P45" s="13">
        <f>SUM(I45,G45,M45,K45,O45,)</f>
        <v>5</v>
      </c>
      <c r="Q45" s="15">
        <f>A45</f>
        <v>5</v>
      </c>
      <c r="R45" s="26">
        <f>MIN(H45,F45,J45,L45,N45)</f>
        <v>24.55</v>
      </c>
      <c r="S45" s="26">
        <f>MAX(H45,F45,J45,L45,N45)</f>
        <v>24.55</v>
      </c>
    </row>
    <row r="46" spans="1:19" ht="15">
      <c r="A46" s="20">
        <f t="shared" si="0"/>
        <v>4</v>
      </c>
      <c r="B46" s="55">
        <v>37</v>
      </c>
      <c r="C46" s="47" t="s">
        <v>161</v>
      </c>
      <c r="D46" s="47" t="s">
        <v>72</v>
      </c>
      <c r="E46" s="105"/>
      <c r="F46" s="43">
        <v>28.49</v>
      </c>
      <c r="G46" s="83">
        <v>4</v>
      </c>
      <c r="H46" s="83" t="s">
        <v>25</v>
      </c>
      <c r="I46" s="83">
        <v>0</v>
      </c>
      <c r="J46" s="12"/>
      <c r="K46" s="11"/>
      <c r="L46" s="12"/>
      <c r="M46" s="11"/>
      <c r="N46" s="12"/>
      <c r="O46" s="11"/>
      <c r="P46" s="13">
        <f>SUM(I46,G46,M46,K46,O46,)</f>
        <v>4</v>
      </c>
      <c r="Q46" s="15">
        <f>A46</f>
        <v>4</v>
      </c>
      <c r="R46" s="26">
        <f>MIN(H46,F46,J46,L46,N46)</f>
        <v>28.49</v>
      </c>
      <c r="S46" s="26">
        <f>MAX(H46,F46,J46,L46,N46)</f>
        <v>28.49</v>
      </c>
    </row>
    <row r="47" spans="1:19" ht="15.75">
      <c r="A47" s="20">
        <f t="shared" si="0"/>
        <v>4</v>
      </c>
      <c r="B47" s="55">
        <v>38</v>
      </c>
      <c r="C47" s="107" t="s">
        <v>152</v>
      </c>
      <c r="D47" s="107" t="s">
        <v>16</v>
      </c>
      <c r="E47" s="17"/>
      <c r="F47" s="83" t="s">
        <v>25</v>
      </c>
      <c r="G47" s="83">
        <v>0</v>
      </c>
      <c r="H47" s="83" t="s">
        <v>153</v>
      </c>
      <c r="I47" s="83">
        <v>4</v>
      </c>
      <c r="J47" s="22"/>
      <c r="K47" s="14"/>
      <c r="L47" s="23"/>
      <c r="M47" s="14"/>
      <c r="N47" s="22"/>
      <c r="O47" s="14"/>
      <c r="P47" s="13">
        <f>SUM(I47,G47,M47,K47,O47,)</f>
        <v>4</v>
      </c>
      <c r="Q47" s="15">
        <f>A47</f>
        <v>4</v>
      </c>
      <c r="R47" s="26">
        <f>MIN(H47,F47,J47,L47,N47)</f>
        <v>0</v>
      </c>
      <c r="S47" s="26">
        <f>MAX(H47,F47,J47,L47,N47)</f>
        <v>0</v>
      </c>
    </row>
    <row r="48" spans="1:19" ht="14.25">
      <c r="A48" s="20">
        <f t="shared" si="0"/>
        <v>2</v>
      </c>
      <c r="B48" s="55">
        <v>39</v>
      </c>
      <c r="C48" s="103" t="s">
        <v>158</v>
      </c>
      <c r="D48" s="103" t="s">
        <v>159</v>
      </c>
      <c r="E48" s="19"/>
      <c r="F48" s="39">
        <v>44.5</v>
      </c>
      <c r="G48" s="83">
        <v>2</v>
      </c>
      <c r="H48" s="37" t="s">
        <v>25</v>
      </c>
      <c r="I48" s="50">
        <v>0</v>
      </c>
      <c r="J48" s="22"/>
      <c r="K48" s="14"/>
      <c r="L48" s="23"/>
      <c r="M48" s="14"/>
      <c r="N48" s="22"/>
      <c r="O48" s="14"/>
      <c r="P48" s="13">
        <f>SUM(I48,G48,M48,K48,O48,)</f>
        <v>2</v>
      </c>
      <c r="Q48" s="15">
        <f>A48</f>
        <v>2</v>
      </c>
      <c r="R48" s="26">
        <f>MIN(H48,F48,J48,L48,N48)</f>
        <v>44.5</v>
      </c>
      <c r="S48" s="26">
        <f>MAX(H48,F48,J48,L48,N48)</f>
        <v>44.5</v>
      </c>
    </row>
    <row r="49" spans="1:19" ht="15">
      <c r="A49" s="20">
        <f t="shared" si="0"/>
        <v>0</v>
      </c>
      <c r="B49" s="55">
        <v>40</v>
      </c>
      <c r="C49" s="47"/>
      <c r="D49" s="47"/>
      <c r="E49" s="32"/>
      <c r="F49" s="43"/>
      <c r="G49" s="41"/>
      <c r="H49" s="42"/>
      <c r="I49" s="50"/>
      <c r="J49" s="8"/>
      <c r="K49" s="14"/>
      <c r="L49" s="14"/>
      <c r="M49" s="14"/>
      <c r="N49" s="6"/>
      <c r="O49" s="6"/>
      <c r="P49" s="13"/>
      <c r="Q49" s="15"/>
      <c r="R49" s="26"/>
      <c r="S49" s="26"/>
    </row>
    <row r="50" spans="1:19" ht="15">
      <c r="A50" s="20">
        <f t="shared" si="0"/>
        <v>0</v>
      </c>
      <c r="B50" s="58">
        <v>41</v>
      </c>
      <c r="C50" s="47"/>
      <c r="D50" s="47"/>
      <c r="E50" s="32"/>
      <c r="F50" s="43"/>
      <c r="G50" s="41"/>
      <c r="H50" s="36"/>
      <c r="I50" s="50"/>
      <c r="J50" s="8"/>
      <c r="K50" s="14"/>
      <c r="L50" s="14"/>
      <c r="M50" s="14"/>
      <c r="N50" s="6"/>
      <c r="O50" s="6"/>
      <c r="P50" s="13"/>
      <c r="Q50" s="15"/>
      <c r="R50" s="26"/>
      <c r="S50" s="26"/>
    </row>
  </sheetData>
  <sortState ref="C11:Q49">
    <sortCondition descending="1" ref="Q11:Q49"/>
  </sortState>
  <mergeCells count="14">
    <mergeCell ref="P7:P9"/>
    <mergeCell ref="Q7:Q9"/>
    <mergeCell ref="R7:R9"/>
    <mergeCell ref="S7:S9"/>
    <mergeCell ref="C1:S1"/>
    <mergeCell ref="C2:S2"/>
    <mergeCell ref="B3:S3"/>
    <mergeCell ref="B4:S4"/>
    <mergeCell ref="B7:B8"/>
    <mergeCell ref="C7:E8"/>
    <mergeCell ref="F7:G8"/>
    <mergeCell ref="H7:I8"/>
    <mergeCell ref="L7:M8"/>
    <mergeCell ref="N7:O8"/>
  </mergeCells>
  <pageMargins left="0.7" right="0.7" top="0.75" bottom="0.75" header="0.3" footer="0.3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S59"/>
  <sheetViews>
    <sheetView tabSelected="1" topLeftCell="A7" zoomScale="80" zoomScaleNormal="80" workbookViewId="0">
      <selection activeCell="C9" sqref="C9"/>
    </sheetView>
  </sheetViews>
  <sheetFormatPr defaultRowHeight="12.75"/>
  <cols>
    <col min="1" max="1" width="3.42578125" customWidth="1"/>
    <col min="2" max="2" width="10.28515625" customWidth="1"/>
    <col min="3" max="3" width="25.28515625" customWidth="1"/>
    <col min="4" max="4" width="19.85546875" customWidth="1"/>
    <col min="5" max="5" width="0.42578125" customWidth="1"/>
    <col min="6" max="6" width="11.42578125" customWidth="1"/>
    <col min="7" max="7" width="11" customWidth="1"/>
    <col min="11" max="11" width="9.5703125" bestFit="1" customWidth="1"/>
    <col min="12" max="13" width="9.5703125" customWidth="1"/>
    <col min="16" max="16" width="10.42578125" customWidth="1"/>
    <col min="18" max="18" width="10.7109375" customWidth="1"/>
    <col min="19" max="19" width="10.42578125" customWidth="1"/>
  </cols>
  <sheetData>
    <row r="1" spans="1:19" ht="46.5">
      <c r="B1" s="2"/>
      <c r="C1" s="85" t="s">
        <v>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0.25">
      <c r="B2" s="2"/>
      <c r="C2" s="86" t="s">
        <v>70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23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3.25">
      <c r="B4" s="87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19" ht="2.25" customHeight="1" thickBot="1">
      <c r="B5" s="2"/>
      <c r="C5" s="78"/>
      <c r="D5" s="78"/>
      <c r="E5" s="78"/>
      <c r="F5" s="3"/>
      <c r="G5" s="78"/>
      <c r="H5" s="3"/>
      <c r="I5" s="78"/>
      <c r="J5" s="3"/>
      <c r="K5" s="78"/>
      <c r="L5" s="78"/>
      <c r="M5" s="78"/>
      <c r="N5" s="3"/>
      <c r="O5" s="78"/>
      <c r="P5" s="78"/>
      <c r="Q5" s="78"/>
      <c r="R5" s="78"/>
      <c r="S5" s="78"/>
    </row>
    <row r="6" spans="1:19" ht="21" hidden="1" thickBot="1">
      <c r="B6" s="2"/>
      <c r="C6" s="78"/>
      <c r="D6" s="78"/>
      <c r="E6" s="78"/>
      <c r="F6" s="3"/>
      <c r="G6" s="78"/>
      <c r="H6" s="3"/>
      <c r="I6" s="78"/>
      <c r="J6" s="3"/>
      <c r="K6" s="78"/>
      <c r="L6" s="78"/>
      <c r="M6" s="78"/>
      <c r="N6" s="3"/>
      <c r="O6" s="78"/>
      <c r="P6" s="78"/>
      <c r="Q6" s="78"/>
      <c r="R6" s="78"/>
      <c r="S6" s="78"/>
    </row>
    <row r="7" spans="1:19" ht="43.5" customHeight="1">
      <c r="B7" s="89"/>
      <c r="C7" s="91" t="s">
        <v>1</v>
      </c>
      <c r="D7" s="92"/>
      <c r="E7" s="93"/>
      <c r="F7" s="97" t="s">
        <v>11</v>
      </c>
      <c r="G7" s="98"/>
      <c r="H7" s="101" t="s">
        <v>69</v>
      </c>
      <c r="I7" s="98"/>
      <c r="J7" s="81" t="s">
        <v>10</v>
      </c>
      <c r="K7" s="79"/>
      <c r="L7" s="101" t="s">
        <v>2</v>
      </c>
      <c r="M7" s="98"/>
      <c r="N7" s="101" t="s">
        <v>49</v>
      </c>
      <c r="O7" s="98"/>
      <c r="P7" s="84" t="s">
        <v>13</v>
      </c>
      <c r="Q7" s="84" t="s">
        <v>14</v>
      </c>
      <c r="R7" s="84" t="s">
        <v>3</v>
      </c>
      <c r="S7" s="84" t="s">
        <v>4</v>
      </c>
    </row>
    <row r="8" spans="1:19" ht="13.5" thickBot="1">
      <c r="B8" s="90"/>
      <c r="C8" s="94"/>
      <c r="D8" s="95"/>
      <c r="E8" s="96"/>
      <c r="F8" s="99"/>
      <c r="G8" s="100"/>
      <c r="H8" s="102"/>
      <c r="I8" s="100"/>
      <c r="J8" s="82"/>
      <c r="K8" s="80"/>
      <c r="L8" s="102"/>
      <c r="M8" s="100"/>
      <c r="N8" s="102"/>
      <c r="O8" s="100"/>
      <c r="P8" s="84"/>
      <c r="Q8" s="84"/>
      <c r="R8" s="84"/>
      <c r="S8" s="84"/>
    </row>
    <row r="9" spans="1:19" ht="15.75">
      <c r="B9" s="74" t="s">
        <v>7</v>
      </c>
      <c r="C9" s="109" t="s">
        <v>222</v>
      </c>
      <c r="D9" s="76" t="s">
        <v>204</v>
      </c>
      <c r="E9" s="77"/>
      <c r="F9" s="72" t="s">
        <v>5</v>
      </c>
      <c r="G9" s="73" t="s">
        <v>6</v>
      </c>
      <c r="H9" s="72" t="s">
        <v>5</v>
      </c>
      <c r="I9" s="73" t="s">
        <v>6</v>
      </c>
      <c r="J9" s="72" t="s">
        <v>5</v>
      </c>
      <c r="K9" s="73" t="s">
        <v>6</v>
      </c>
      <c r="L9" s="72" t="s">
        <v>5</v>
      </c>
      <c r="M9" s="73" t="s">
        <v>6</v>
      </c>
      <c r="N9" s="72" t="s">
        <v>5</v>
      </c>
      <c r="O9" s="73" t="s">
        <v>6</v>
      </c>
      <c r="P9" s="84"/>
      <c r="Q9" s="84"/>
      <c r="R9" s="84"/>
      <c r="S9" s="84"/>
    </row>
    <row r="10" spans="1:19" ht="14.25">
      <c r="A10" s="20">
        <f>SUM(G10,I10,K10,M10,O10)-MIN(G10,I10,K10,M10,O10)</f>
        <v>40</v>
      </c>
      <c r="B10" s="112">
        <v>1</v>
      </c>
      <c r="C10" s="27" t="s">
        <v>168</v>
      </c>
      <c r="D10" s="27" t="s">
        <v>16</v>
      </c>
      <c r="E10" s="19"/>
      <c r="F10" s="113">
        <v>14.94</v>
      </c>
      <c r="G10" s="83">
        <v>35</v>
      </c>
      <c r="H10" s="110">
        <v>14.3</v>
      </c>
      <c r="I10" s="83">
        <v>40</v>
      </c>
      <c r="J10" s="22"/>
      <c r="K10" s="14"/>
      <c r="L10" s="23"/>
      <c r="M10" s="14"/>
      <c r="N10" s="22"/>
      <c r="O10" s="14"/>
      <c r="P10" s="13">
        <f>SUM(G10,I10,K10,O10,)</f>
        <v>75</v>
      </c>
      <c r="Q10" s="115">
        <f>A10</f>
        <v>40</v>
      </c>
      <c r="R10" s="21">
        <f t="shared" ref="R10" si="0">MIN(F10,H10,J10,L10,N10)</f>
        <v>14.3</v>
      </c>
      <c r="S10" s="26">
        <f t="shared" ref="S10" si="1">MAX(F10,H10,J10,L10,N10)</f>
        <v>14.94</v>
      </c>
    </row>
    <row r="11" spans="1:19" ht="14.25">
      <c r="A11" s="20">
        <f t="shared" ref="A11:A59" si="2">SUM(G11,I11,K11,M11,O11)-MIN(G11,I11,K11,M11,O11)</f>
        <v>40</v>
      </c>
      <c r="B11" s="112">
        <v>1</v>
      </c>
      <c r="C11" s="27" t="s">
        <v>169</v>
      </c>
      <c r="D11" s="27" t="s">
        <v>34</v>
      </c>
      <c r="E11" s="19"/>
      <c r="F11" s="113">
        <v>14.32</v>
      </c>
      <c r="G11" s="83">
        <v>40</v>
      </c>
      <c r="H11" s="110">
        <v>15.1</v>
      </c>
      <c r="I11" s="83">
        <v>35</v>
      </c>
      <c r="J11" s="22"/>
      <c r="K11" s="14"/>
      <c r="L11" s="23"/>
      <c r="M11" s="14"/>
      <c r="N11" s="22"/>
      <c r="O11" s="14"/>
      <c r="P11" s="13">
        <f>SUM(G11,I11,K11,O11,)</f>
        <v>75</v>
      </c>
      <c r="Q11" s="115">
        <f>A11</f>
        <v>40</v>
      </c>
      <c r="R11" s="21">
        <f t="shared" ref="R11:R59" si="3">MIN(F11,H11,J11,L11,N11)</f>
        <v>14.32</v>
      </c>
      <c r="S11" s="26">
        <f t="shared" ref="S11:S59" si="4">MAX(F11,H11,J11,L11,N11)</f>
        <v>15.1</v>
      </c>
    </row>
    <row r="12" spans="1:19" ht="14.25">
      <c r="A12" s="20">
        <f t="shared" si="2"/>
        <v>32</v>
      </c>
      <c r="B12" s="114">
        <v>3</v>
      </c>
      <c r="C12" s="27" t="s">
        <v>170</v>
      </c>
      <c r="D12" s="27" t="s">
        <v>16</v>
      </c>
      <c r="E12" s="11"/>
      <c r="F12" s="113">
        <v>16.84</v>
      </c>
      <c r="G12" s="83">
        <v>32</v>
      </c>
      <c r="H12" s="110">
        <v>15.86</v>
      </c>
      <c r="I12" s="83">
        <v>32</v>
      </c>
      <c r="J12" s="22"/>
      <c r="K12" s="14"/>
      <c r="L12" s="23"/>
      <c r="M12" s="14"/>
      <c r="N12" s="22"/>
      <c r="O12" s="14"/>
      <c r="P12" s="13">
        <f>SUM(G12,I12,K12,O12,)</f>
        <v>64</v>
      </c>
      <c r="Q12" s="115">
        <f>A12</f>
        <v>32</v>
      </c>
      <c r="R12" s="21">
        <f t="shared" si="3"/>
        <v>15.86</v>
      </c>
      <c r="S12" s="26">
        <f t="shared" si="4"/>
        <v>16.84</v>
      </c>
    </row>
    <row r="13" spans="1:19" ht="14.25">
      <c r="A13" s="20">
        <f t="shared" si="2"/>
        <v>29</v>
      </c>
      <c r="B13" s="58">
        <v>4</v>
      </c>
      <c r="C13" s="27" t="s">
        <v>175</v>
      </c>
      <c r="D13" s="27" t="s">
        <v>16</v>
      </c>
      <c r="E13" s="19"/>
      <c r="F13" s="113">
        <v>17.25</v>
      </c>
      <c r="G13" s="83">
        <v>29</v>
      </c>
      <c r="H13" s="110">
        <v>18.09</v>
      </c>
      <c r="I13" s="83">
        <v>23</v>
      </c>
      <c r="J13" s="22"/>
      <c r="K13" s="14"/>
      <c r="L13" s="23"/>
      <c r="M13" s="14"/>
      <c r="N13" s="22"/>
      <c r="O13" s="14"/>
      <c r="P13" s="13">
        <f>SUM(G13,I13,K13,O13,)</f>
        <v>52</v>
      </c>
      <c r="Q13" s="115">
        <f>A13</f>
        <v>29</v>
      </c>
      <c r="R13" s="21">
        <f t="shared" si="3"/>
        <v>17.25</v>
      </c>
      <c r="S13" s="26">
        <f t="shared" si="4"/>
        <v>18.09</v>
      </c>
    </row>
    <row r="14" spans="1:19" ht="14.25">
      <c r="A14" s="20">
        <f t="shared" si="2"/>
        <v>29</v>
      </c>
      <c r="B14" s="58">
        <v>5</v>
      </c>
      <c r="C14" s="27" t="s">
        <v>171</v>
      </c>
      <c r="D14" s="27" t="s">
        <v>15</v>
      </c>
      <c r="E14" s="11"/>
      <c r="F14" s="39" t="s">
        <v>25</v>
      </c>
      <c r="G14" s="38">
        <v>0</v>
      </c>
      <c r="H14" s="110">
        <v>16.260000000000002</v>
      </c>
      <c r="I14" s="83">
        <v>29</v>
      </c>
      <c r="J14" s="12"/>
      <c r="K14" s="11"/>
      <c r="L14" s="12"/>
      <c r="M14" s="11"/>
      <c r="N14" s="12"/>
      <c r="O14" s="11"/>
      <c r="P14" s="13">
        <f>SUM(G14,I14,K14,O14,)</f>
        <v>29</v>
      </c>
      <c r="Q14" s="115">
        <f>A14</f>
        <v>29</v>
      </c>
      <c r="R14" s="21">
        <f t="shared" si="3"/>
        <v>16.260000000000002</v>
      </c>
      <c r="S14" s="26">
        <f t="shared" si="4"/>
        <v>16.260000000000002</v>
      </c>
    </row>
    <row r="15" spans="1:19" ht="14.25">
      <c r="A15" s="20">
        <f t="shared" si="2"/>
        <v>27</v>
      </c>
      <c r="B15" s="58">
        <v>6</v>
      </c>
      <c r="C15" s="27" t="s">
        <v>177</v>
      </c>
      <c r="D15" s="27" t="s">
        <v>67</v>
      </c>
      <c r="E15" s="19"/>
      <c r="F15" s="113">
        <v>17.34</v>
      </c>
      <c r="G15" s="83">
        <v>27</v>
      </c>
      <c r="H15" s="110">
        <v>18.309999999999999</v>
      </c>
      <c r="I15" s="83">
        <v>21</v>
      </c>
      <c r="J15" s="22"/>
      <c r="K15" s="14"/>
      <c r="L15" s="23"/>
      <c r="M15" s="14"/>
      <c r="N15" s="22"/>
      <c r="O15" s="14"/>
      <c r="P15" s="13">
        <f>SUM(G15,I15,K15,O15,)</f>
        <v>48</v>
      </c>
      <c r="Q15" s="115">
        <f>A15</f>
        <v>27</v>
      </c>
      <c r="R15" s="21">
        <f t="shared" si="3"/>
        <v>17.34</v>
      </c>
      <c r="S15" s="26">
        <f t="shared" si="4"/>
        <v>18.309999999999999</v>
      </c>
    </row>
    <row r="16" spans="1:19" ht="14.25">
      <c r="A16" s="20">
        <f t="shared" si="2"/>
        <v>27</v>
      </c>
      <c r="B16" s="58">
        <v>7</v>
      </c>
      <c r="C16" s="27" t="s">
        <v>172</v>
      </c>
      <c r="D16" s="27" t="s">
        <v>19</v>
      </c>
      <c r="E16" s="19"/>
      <c r="F16" s="39" t="s">
        <v>25</v>
      </c>
      <c r="G16" s="38">
        <v>0</v>
      </c>
      <c r="H16" s="110">
        <v>17.510000000000002</v>
      </c>
      <c r="I16" s="83">
        <v>27</v>
      </c>
      <c r="J16" s="83"/>
      <c r="K16" s="83"/>
      <c r="L16" s="83"/>
      <c r="M16" s="83"/>
      <c r="N16" s="83"/>
      <c r="O16" s="83"/>
      <c r="P16" s="13">
        <f>SUM(G16,I16,K16,O16,)</f>
        <v>27</v>
      </c>
      <c r="Q16" s="115">
        <f>A16</f>
        <v>27</v>
      </c>
      <c r="R16" s="21">
        <f t="shared" si="3"/>
        <v>17.510000000000002</v>
      </c>
      <c r="S16" s="26">
        <f t="shared" si="4"/>
        <v>17.510000000000002</v>
      </c>
    </row>
    <row r="17" spans="1:19" ht="15">
      <c r="A17" s="20">
        <f t="shared" si="2"/>
        <v>25</v>
      </c>
      <c r="B17" s="58">
        <v>8</v>
      </c>
      <c r="C17" s="27" t="s">
        <v>173</v>
      </c>
      <c r="D17" s="27" t="s">
        <v>15</v>
      </c>
      <c r="E17" s="106"/>
      <c r="F17" s="113">
        <v>17.77</v>
      </c>
      <c r="G17" s="83">
        <v>25</v>
      </c>
      <c r="H17" s="110">
        <v>17.66</v>
      </c>
      <c r="I17" s="83">
        <v>25</v>
      </c>
      <c r="J17" s="22"/>
      <c r="K17" s="14"/>
      <c r="L17" s="23"/>
      <c r="M17" s="14"/>
      <c r="N17" s="22"/>
      <c r="O17" s="14"/>
      <c r="P17" s="13">
        <f>SUM(G17,I17,K17,O17,)</f>
        <v>50</v>
      </c>
      <c r="Q17" s="115">
        <f>A17</f>
        <v>25</v>
      </c>
      <c r="R17" s="21">
        <f t="shared" si="3"/>
        <v>17.66</v>
      </c>
      <c r="S17" s="26">
        <f t="shared" si="4"/>
        <v>17.77</v>
      </c>
    </row>
    <row r="18" spans="1:19" ht="14.25">
      <c r="A18" s="20">
        <f t="shared" si="2"/>
        <v>24</v>
      </c>
      <c r="B18" s="58">
        <v>9</v>
      </c>
      <c r="C18" s="27" t="s">
        <v>179</v>
      </c>
      <c r="D18" s="27" t="s">
        <v>67</v>
      </c>
      <c r="E18" s="19"/>
      <c r="F18" s="113">
        <v>18.2</v>
      </c>
      <c r="G18" s="83">
        <v>24</v>
      </c>
      <c r="H18" s="110">
        <v>18.98</v>
      </c>
      <c r="I18" s="83">
        <v>19</v>
      </c>
      <c r="J18" s="22"/>
      <c r="K18" s="14"/>
      <c r="L18" s="23"/>
      <c r="M18" s="14"/>
      <c r="N18" s="22"/>
      <c r="O18" s="14"/>
      <c r="P18" s="13">
        <f>SUM(G18,I18,K18,O18,)</f>
        <v>43</v>
      </c>
      <c r="Q18" s="115">
        <f>A18</f>
        <v>24</v>
      </c>
      <c r="R18" s="21">
        <f t="shared" si="3"/>
        <v>18.2</v>
      </c>
      <c r="S18" s="26">
        <f t="shared" si="4"/>
        <v>18.98</v>
      </c>
    </row>
    <row r="19" spans="1:19" ht="14.25">
      <c r="A19" s="20">
        <f t="shared" si="2"/>
        <v>24</v>
      </c>
      <c r="B19" s="58">
        <v>10</v>
      </c>
      <c r="C19" s="27" t="s">
        <v>174</v>
      </c>
      <c r="D19" s="27" t="s">
        <v>20</v>
      </c>
      <c r="E19" s="19"/>
      <c r="F19" s="113">
        <v>21.29</v>
      </c>
      <c r="G19" s="83">
        <v>11</v>
      </c>
      <c r="H19" s="110">
        <v>18.07</v>
      </c>
      <c r="I19" s="83">
        <v>24</v>
      </c>
      <c r="J19" s="22"/>
      <c r="K19" s="14"/>
      <c r="L19" s="23"/>
      <c r="M19" s="14"/>
      <c r="N19" s="22"/>
      <c r="O19" s="14"/>
      <c r="P19" s="13">
        <f>SUM(G19,I19,K19,O19,)</f>
        <v>35</v>
      </c>
      <c r="Q19" s="115">
        <f>A19</f>
        <v>24</v>
      </c>
      <c r="R19" s="21">
        <f t="shared" si="3"/>
        <v>18.07</v>
      </c>
      <c r="S19" s="26">
        <f t="shared" si="4"/>
        <v>21.29</v>
      </c>
    </row>
    <row r="20" spans="1:19" ht="14.25">
      <c r="A20" s="20">
        <f t="shared" si="2"/>
        <v>23</v>
      </c>
      <c r="B20" s="58">
        <v>11</v>
      </c>
      <c r="C20" s="27" t="s">
        <v>181</v>
      </c>
      <c r="D20" s="27" t="s">
        <v>16</v>
      </c>
      <c r="E20" s="19"/>
      <c r="F20" s="113">
        <v>18.48</v>
      </c>
      <c r="G20" s="83">
        <v>23</v>
      </c>
      <c r="H20" s="110">
        <v>19.329999999999998</v>
      </c>
      <c r="I20" s="83">
        <v>17</v>
      </c>
      <c r="J20" s="12"/>
      <c r="K20" s="11"/>
      <c r="L20" s="12"/>
      <c r="M20" s="11"/>
      <c r="N20" s="22"/>
      <c r="O20" s="14"/>
      <c r="P20" s="13">
        <f>SUM(G20,I20,K20,O20,)</f>
        <v>40</v>
      </c>
      <c r="Q20" s="115">
        <f>A20</f>
        <v>23</v>
      </c>
      <c r="R20" s="21">
        <f t="shared" si="3"/>
        <v>18.48</v>
      </c>
      <c r="S20" s="26">
        <f t="shared" si="4"/>
        <v>19.329999999999998</v>
      </c>
    </row>
    <row r="21" spans="1:19" ht="14.25">
      <c r="A21" s="20">
        <f t="shared" si="2"/>
        <v>22</v>
      </c>
      <c r="B21" s="58">
        <v>12</v>
      </c>
      <c r="C21" s="27" t="s">
        <v>178</v>
      </c>
      <c r="D21" s="27" t="s">
        <v>67</v>
      </c>
      <c r="E21" s="19"/>
      <c r="F21" s="113">
        <v>18.489999999999998</v>
      </c>
      <c r="G21" s="83">
        <v>22</v>
      </c>
      <c r="H21" s="110">
        <v>18.760000000000002</v>
      </c>
      <c r="I21" s="83">
        <v>20</v>
      </c>
      <c r="J21" s="22"/>
      <c r="K21" s="14"/>
      <c r="L21" s="23"/>
      <c r="M21" s="14"/>
      <c r="N21" s="22"/>
      <c r="O21" s="14"/>
      <c r="P21" s="13">
        <f>SUM(G21,I21,K21,O21,)</f>
        <v>42</v>
      </c>
      <c r="Q21" s="115">
        <f>A21</f>
        <v>22</v>
      </c>
      <c r="R21" s="21">
        <f t="shared" si="3"/>
        <v>18.489999999999998</v>
      </c>
      <c r="S21" s="26">
        <f t="shared" si="4"/>
        <v>18.760000000000002</v>
      </c>
    </row>
    <row r="22" spans="1:19" ht="14.25">
      <c r="A22" s="20">
        <f t="shared" si="2"/>
        <v>22</v>
      </c>
      <c r="B22" s="58">
        <v>13</v>
      </c>
      <c r="C22" s="27" t="s">
        <v>176</v>
      </c>
      <c r="D22" s="27" t="s">
        <v>22</v>
      </c>
      <c r="E22" s="19"/>
      <c r="F22" s="113">
        <v>19.91</v>
      </c>
      <c r="G22" s="83">
        <v>19</v>
      </c>
      <c r="H22" s="110">
        <v>18.190000000000001</v>
      </c>
      <c r="I22" s="83">
        <v>22</v>
      </c>
      <c r="J22" s="23"/>
      <c r="K22" s="14"/>
      <c r="L22" s="23"/>
      <c r="M22" s="14"/>
      <c r="N22" s="22"/>
      <c r="O22" s="14"/>
      <c r="P22" s="13">
        <f>SUM(G22,I22,K22,O22,)</f>
        <v>41</v>
      </c>
      <c r="Q22" s="115">
        <f>A22</f>
        <v>22</v>
      </c>
      <c r="R22" s="21">
        <f t="shared" si="3"/>
        <v>18.190000000000001</v>
      </c>
      <c r="S22" s="26">
        <f t="shared" si="4"/>
        <v>19.91</v>
      </c>
    </row>
    <row r="23" spans="1:19" ht="14.25">
      <c r="A23" s="20">
        <f t="shared" si="2"/>
        <v>21</v>
      </c>
      <c r="B23" s="58">
        <v>14</v>
      </c>
      <c r="C23" s="27" t="s">
        <v>183</v>
      </c>
      <c r="D23" s="27" t="s">
        <v>34</v>
      </c>
      <c r="E23" s="19"/>
      <c r="F23" s="113">
        <v>18.68</v>
      </c>
      <c r="G23" s="83">
        <v>21</v>
      </c>
      <c r="H23" s="110">
        <v>20.25</v>
      </c>
      <c r="I23" s="83">
        <v>15</v>
      </c>
      <c r="J23" s="23"/>
      <c r="K23" s="14"/>
      <c r="L23" s="23"/>
      <c r="M23" s="14"/>
      <c r="N23" s="23"/>
      <c r="O23" s="8"/>
      <c r="P23" s="13">
        <f>SUM(G23,I23,K23,O23,)</f>
        <v>36</v>
      </c>
      <c r="Q23" s="115">
        <f>A23</f>
        <v>21</v>
      </c>
      <c r="R23" s="21">
        <f t="shared" si="3"/>
        <v>18.68</v>
      </c>
      <c r="S23" s="26">
        <f t="shared" si="4"/>
        <v>20.25</v>
      </c>
    </row>
    <row r="24" spans="1:19" ht="14.25">
      <c r="A24" s="20">
        <f t="shared" si="2"/>
        <v>20</v>
      </c>
      <c r="B24" s="58">
        <v>15</v>
      </c>
      <c r="C24" s="111" t="s">
        <v>217</v>
      </c>
      <c r="D24" s="107" t="s">
        <v>20</v>
      </c>
      <c r="E24" s="83"/>
      <c r="F24" s="83">
        <v>19.829999999999998</v>
      </c>
      <c r="G24" s="83">
        <v>20</v>
      </c>
      <c r="H24" s="83" t="s">
        <v>25</v>
      </c>
      <c r="I24" s="83">
        <v>0</v>
      </c>
      <c r="J24" s="22"/>
      <c r="K24" s="14"/>
      <c r="L24" s="23"/>
      <c r="M24" s="14"/>
      <c r="N24" s="22"/>
      <c r="O24" s="14"/>
      <c r="P24" s="13">
        <f>SUM(G24,I24,K24,O24,)</f>
        <v>20</v>
      </c>
      <c r="Q24" s="115">
        <f>A24</f>
        <v>20</v>
      </c>
      <c r="R24" s="21">
        <f t="shared" si="3"/>
        <v>19.829999999999998</v>
      </c>
      <c r="S24" s="26">
        <f t="shared" si="4"/>
        <v>19.829999999999998</v>
      </c>
    </row>
    <row r="25" spans="1:19" ht="14.25">
      <c r="A25" s="20">
        <f t="shared" si="2"/>
        <v>18</v>
      </c>
      <c r="B25" s="58">
        <v>16</v>
      </c>
      <c r="C25" s="27" t="s">
        <v>189</v>
      </c>
      <c r="D25" s="27" t="s">
        <v>67</v>
      </c>
      <c r="E25" s="19"/>
      <c r="F25" s="113">
        <v>20.02</v>
      </c>
      <c r="G25" s="83">
        <v>18</v>
      </c>
      <c r="H25" s="110">
        <v>22.66</v>
      </c>
      <c r="I25" s="83">
        <v>9</v>
      </c>
      <c r="J25" s="22"/>
      <c r="K25" s="14"/>
      <c r="L25" s="23"/>
      <c r="M25" s="14"/>
      <c r="N25" s="22"/>
      <c r="O25" s="14"/>
      <c r="P25" s="13">
        <f>SUM(G25,I25,K25,O25,)</f>
        <v>27</v>
      </c>
      <c r="Q25" s="115">
        <f>A25</f>
        <v>18</v>
      </c>
      <c r="R25" s="21">
        <f t="shared" si="3"/>
        <v>20.02</v>
      </c>
      <c r="S25" s="26">
        <f t="shared" si="4"/>
        <v>22.66</v>
      </c>
    </row>
    <row r="26" spans="1:19" ht="14.25">
      <c r="A26" s="20">
        <f t="shared" si="2"/>
        <v>18</v>
      </c>
      <c r="B26" s="58">
        <v>17</v>
      </c>
      <c r="C26" s="27" t="s">
        <v>180</v>
      </c>
      <c r="D26" s="27" t="s">
        <v>67</v>
      </c>
      <c r="E26" s="19"/>
      <c r="F26" s="113">
        <v>33.11</v>
      </c>
      <c r="G26" s="38">
        <v>0</v>
      </c>
      <c r="H26" s="110">
        <v>19.07</v>
      </c>
      <c r="I26" s="83">
        <v>18</v>
      </c>
      <c r="J26" s="22"/>
      <c r="K26" s="14"/>
      <c r="L26" s="23"/>
      <c r="M26" s="14"/>
      <c r="N26" s="22"/>
      <c r="O26" s="14"/>
      <c r="P26" s="13">
        <f>SUM(G26,I26,K26,O26,)</f>
        <v>18</v>
      </c>
      <c r="Q26" s="115">
        <f>A26</f>
        <v>18</v>
      </c>
      <c r="R26" s="21">
        <f t="shared" si="3"/>
        <v>19.07</v>
      </c>
      <c r="S26" s="26">
        <f t="shared" si="4"/>
        <v>33.11</v>
      </c>
    </row>
    <row r="27" spans="1:19" ht="14.25">
      <c r="A27" s="20">
        <f t="shared" si="2"/>
        <v>17</v>
      </c>
      <c r="B27" s="58">
        <v>18</v>
      </c>
      <c r="C27" s="27" t="s">
        <v>184</v>
      </c>
      <c r="D27" s="27" t="s">
        <v>22</v>
      </c>
      <c r="E27" s="19"/>
      <c r="F27" s="113">
        <v>20.03</v>
      </c>
      <c r="G27" s="83">
        <v>17</v>
      </c>
      <c r="H27" s="110">
        <v>20.440000000000001</v>
      </c>
      <c r="I27" s="83">
        <v>14</v>
      </c>
      <c r="J27" s="23"/>
      <c r="K27" s="14"/>
      <c r="L27" s="23"/>
      <c r="M27" s="14"/>
      <c r="N27" s="23"/>
      <c r="O27" s="8"/>
      <c r="P27" s="13">
        <f>SUM(G27,I27,K27,O27,)</f>
        <v>31</v>
      </c>
      <c r="Q27" s="115">
        <f>A27</f>
        <v>17</v>
      </c>
      <c r="R27" s="21">
        <f t="shared" si="3"/>
        <v>20.03</v>
      </c>
      <c r="S27" s="26">
        <f t="shared" si="4"/>
        <v>20.440000000000001</v>
      </c>
    </row>
    <row r="28" spans="1:19" ht="15.75">
      <c r="A28" s="20">
        <f t="shared" si="2"/>
        <v>16</v>
      </c>
      <c r="B28" s="58">
        <v>19</v>
      </c>
      <c r="C28" s="27" t="s">
        <v>182</v>
      </c>
      <c r="D28" s="27" t="s">
        <v>16</v>
      </c>
      <c r="E28" s="17"/>
      <c r="F28" s="113">
        <v>21.3</v>
      </c>
      <c r="G28" s="83">
        <v>10</v>
      </c>
      <c r="H28" s="110">
        <v>19.95</v>
      </c>
      <c r="I28" s="83">
        <v>16</v>
      </c>
      <c r="J28" s="22"/>
      <c r="K28" s="14"/>
      <c r="L28" s="23"/>
      <c r="M28" s="14"/>
      <c r="N28" s="22"/>
      <c r="O28" s="14"/>
      <c r="P28" s="13">
        <f>SUM(G28,I28,K28,O28,)</f>
        <v>26</v>
      </c>
      <c r="Q28" s="115">
        <f>A28</f>
        <v>16</v>
      </c>
      <c r="R28" s="21">
        <f t="shared" si="3"/>
        <v>19.95</v>
      </c>
      <c r="S28" s="26">
        <f t="shared" si="4"/>
        <v>21.3</v>
      </c>
    </row>
    <row r="29" spans="1:19" ht="14.25">
      <c r="A29" s="20">
        <f t="shared" si="2"/>
        <v>16</v>
      </c>
      <c r="B29" s="58">
        <v>20</v>
      </c>
      <c r="C29" s="111" t="s">
        <v>216</v>
      </c>
      <c r="D29" s="107" t="s">
        <v>19</v>
      </c>
      <c r="E29" s="83"/>
      <c r="F29" s="83">
        <v>20.73</v>
      </c>
      <c r="G29" s="83">
        <v>16</v>
      </c>
      <c r="H29" s="83" t="s">
        <v>25</v>
      </c>
      <c r="I29" s="83">
        <v>0</v>
      </c>
      <c r="J29" s="23"/>
      <c r="K29" s="14"/>
      <c r="L29" s="23"/>
      <c r="M29" s="14"/>
      <c r="N29" s="22"/>
      <c r="O29" s="14"/>
      <c r="P29" s="13">
        <f>SUM(G29,I29,K29,O29,)</f>
        <v>16</v>
      </c>
      <c r="Q29" s="115">
        <f>A29</f>
        <v>16</v>
      </c>
      <c r="R29" s="21">
        <f t="shared" si="3"/>
        <v>20.73</v>
      </c>
      <c r="S29" s="26">
        <f t="shared" si="4"/>
        <v>20.73</v>
      </c>
    </row>
    <row r="30" spans="1:19" ht="14.25">
      <c r="A30" s="20">
        <f t="shared" si="2"/>
        <v>15</v>
      </c>
      <c r="B30" s="58">
        <v>21</v>
      </c>
      <c r="C30" s="27" t="s">
        <v>185</v>
      </c>
      <c r="D30" s="27" t="s">
        <v>16</v>
      </c>
      <c r="E30" s="19"/>
      <c r="F30" s="113">
        <v>20.92</v>
      </c>
      <c r="G30" s="83">
        <v>15</v>
      </c>
      <c r="H30" s="110">
        <v>20.59</v>
      </c>
      <c r="I30" s="83">
        <v>13</v>
      </c>
      <c r="J30" s="22"/>
      <c r="K30" s="14"/>
      <c r="L30" s="23"/>
      <c r="M30" s="14"/>
      <c r="N30" s="22"/>
      <c r="O30" s="14"/>
      <c r="P30" s="13">
        <f>SUM(G30,I30,K30,O30,)</f>
        <v>28</v>
      </c>
      <c r="Q30" s="115">
        <f>A30</f>
        <v>15</v>
      </c>
      <c r="R30" s="21">
        <f t="shared" si="3"/>
        <v>20.59</v>
      </c>
      <c r="S30" s="26">
        <f t="shared" si="4"/>
        <v>20.92</v>
      </c>
    </row>
    <row r="31" spans="1:19" ht="14.25">
      <c r="A31" s="20">
        <f t="shared" si="2"/>
        <v>14</v>
      </c>
      <c r="B31" s="58">
        <v>22</v>
      </c>
      <c r="C31" s="111" t="s">
        <v>215</v>
      </c>
      <c r="D31" s="107" t="s">
        <v>20</v>
      </c>
      <c r="E31" s="83"/>
      <c r="F31" s="113">
        <v>20.97</v>
      </c>
      <c r="G31" s="83">
        <v>14</v>
      </c>
      <c r="H31" s="83" t="s">
        <v>25</v>
      </c>
      <c r="I31" s="83">
        <v>0</v>
      </c>
      <c r="J31" s="22"/>
      <c r="K31" s="14"/>
      <c r="L31" s="23"/>
      <c r="M31" s="14"/>
      <c r="N31" s="22"/>
      <c r="O31" s="14"/>
      <c r="P31" s="13">
        <f>SUM(G31,I31,K31,O31,)</f>
        <v>14</v>
      </c>
      <c r="Q31" s="115">
        <f>A31</f>
        <v>14</v>
      </c>
      <c r="R31" s="21">
        <f t="shared" si="3"/>
        <v>20.97</v>
      </c>
      <c r="S31" s="26">
        <f t="shared" si="4"/>
        <v>20.97</v>
      </c>
    </row>
    <row r="32" spans="1:19" ht="14.25">
      <c r="A32" s="20">
        <f t="shared" si="2"/>
        <v>13</v>
      </c>
      <c r="B32" s="58">
        <v>23</v>
      </c>
      <c r="C32" s="27" t="s">
        <v>186</v>
      </c>
      <c r="D32" s="27" t="s">
        <v>67</v>
      </c>
      <c r="E32" s="19"/>
      <c r="F32" s="113">
        <v>20.98</v>
      </c>
      <c r="G32" s="83">
        <v>13</v>
      </c>
      <c r="H32" s="110">
        <v>21.34</v>
      </c>
      <c r="I32" s="83">
        <v>12</v>
      </c>
      <c r="J32" s="23"/>
      <c r="K32" s="14"/>
      <c r="L32" s="23"/>
      <c r="M32" s="14"/>
      <c r="N32" s="25"/>
      <c r="O32" s="8"/>
      <c r="P32" s="13">
        <f>SUM(G32,I32,K32,O32,)</f>
        <v>25</v>
      </c>
      <c r="Q32" s="115">
        <f>A32</f>
        <v>13</v>
      </c>
      <c r="R32" s="21">
        <f t="shared" si="3"/>
        <v>20.98</v>
      </c>
      <c r="S32" s="26">
        <f t="shared" si="4"/>
        <v>21.34</v>
      </c>
    </row>
    <row r="33" spans="1:19" ht="14.25">
      <c r="A33" s="20">
        <f t="shared" si="2"/>
        <v>12</v>
      </c>
      <c r="B33" s="58">
        <v>24</v>
      </c>
      <c r="C33" s="111" t="s">
        <v>201</v>
      </c>
      <c r="D33" s="111" t="s">
        <v>104</v>
      </c>
      <c r="E33" s="83"/>
      <c r="F33" s="38">
        <v>21.03</v>
      </c>
      <c r="G33" s="83">
        <v>12</v>
      </c>
      <c r="H33" s="67" t="s">
        <v>218</v>
      </c>
      <c r="I33" s="38">
        <v>0</v>
      </c>
      <c r="J33" s="22"/>
      <c r="K33" s="14"/>
      <c r="L33" s="23"/>
      <c r="M33" s="14"/>
      <c r="N33" s="22"/>
      <c r="O33" s="14"/>
      <c r="P33" s="13">
        <f>SUM(G33,I33,K33,O33,)</f>
        <v>12</v>
      </c>
      <c r="Q33" s="115">
        <f>A33</f>
        <v>12</v>
      </c>
      <c r="R33" s="21">
        <f t="shared" si="3"/>
        <v>21.03</v>
      </c>
      <c r="S33" s="26">
        <f t="shared" si="4"/>
        <v>21.03</v>
      </c>
    </row>
    <row r="34" spans="1:19" ht="14.25">
      <c r="A34" s="20">
        <f t="shared" si="2"/>
        <v>11</v>
      </c>
      <c r="B34" s="58">
        <v>25</v>
      </c>
      <c r="C34" s="27" t="s">
        <v>187</v>
      </c>
      <c r="D34" s="27" t="s">
        <v>17</v>
      </c>
      <c r="E34" s="19"/>
      <c r="F34" s="39" t="s">
        <v>25</v>
      </c>
      <c r="G34" s="38">
        <v>0</v>
      </c>
      <c r="H34" s="110">
        <v>21.87</v>
      </c>
      <c r="I34" s="83">
        <v>11</v>
      </c>
      <c r="J34" s="23"/>
      <c r="K34" s="14"/>
      <c r="L34" s="23"/>
      <c r="M34" s="14"/>
      <c r="N34" s="23"/>
      <c r="O34" s="8"/>
      <c r="P34" s="13">
        <f>SUM(G34,I34,K34,O34,)</f>
        <v>11</v>
      </c>
      <c r="Q34" s="115">
        <f>A34</f>
        <v>11</v>
      </c>
      <c r="R34" s="21">
        <f t="shared" si="3"/>
        <v>21.87</v>
      </c>
      <c r="S34" s="26">
        <f t="shared" si="4"/>
        <v>21.87</v>
      </c>
    </row>
    <row r="35" spans="1:19" ht="14.25">
      <c r="A35" s="20">
        <f t="shared" si="2"/>
        <v>10</v>
      </c>
      <c r="B35" s="58">
        <v>26</v>
      </c>
      <c r="C35" s="27" t="s">
        <v>188</v>
      </c>
      <c r="D35" s="27" t="s">
        <v>16</v>
      </c>
      <c r="E35" s="19"/>
      <c r="F35" s="113">
        <v>25.39</v>
      </c>
      <c r="G35" s="83">
        <v>5</v>
      </c>
      <c r="H35" s="110">
        <v>22.57</v>
      </c>
      <c r="I35" s="83">
        <v>10</v>
      </c>
      <c r="J35" s="22"/>
      <c r="K35" s="14"/>
      <c r="L35" s="23"/>
      <c r="M35" s="14"/>
      <c r="N35" s="22"/>
      <c r="O35" s="14"/>
      <c r="P35" s="13">
        <f>SUM(G35,I35,K35,O35,)</f>
        <v>15</v>
      </c>
      <c r="Q35" s="115">
        <f>A35</f>
        <v>10</v>
      </c>
      <c r="R35" s="21">
        <f t="shared" si="3"/>
        <v>22.57</v>
      </c>
      <c r="S35" s="26">
        <f t="shared" si="4"/>
        <v>25.39</v>
      </c>
    </row>
    <row r="36" spans="1:19" ht="18" customHeight="1">
      <c r="A36" s="20">
        <f t="shared" si="2"/>
        <v>9</v>
      </c>
      <c r="B36" s="58">
        <v>27</v>
      </c>
      <c r="C36" s="111" t="s">
        <v>212</v>
      </c>
      <c r="D36" s="107" t="s">
        <v>18</v>
      </c>
      <c r="E36" s="83"/>
      <c r="F36" s="113">
        <v>21.61</v>
      </c>
      <c r="G36" s="83">
        <v>9</v>
      </c>
      <c r="H36" s="83" t="s">
        <v>25</v>
      </c>
      <c r="I36" s="83">
        <v>0</v>
      </c>
      <c r="J36" s="22"/>
      <c r="K36" s="14"/>
      <c r="L36" s="23"/>
      <c r="M36" s="14"/>
      <c r="N36" s="22"/>
      <c r="O36" s="14"/>
      <c r="P36" s="13">
        <f>SUM(G36,I36,K36,O36,)</f>
        <v>9</v>
      </c>
      <c r="Q36" s="115">
        <f>A36</f>
        <v>9</v>
      </c>
      <c r="R36" s="21">
        <f t="shared" si="3"/>
        <v>21.61</v>
      </c>
      <c r="S36" s="26">
        <f t="shared" si="4"/>
        <v>21.61</v>
      </c>
    </row>
    <row r="37" spans="1:19" ht="14.25">
      <c r="A37" s="20">
        <f t="shared" si="2"/>
        <v>8</v>
      </c>
      <c r="B37" s="58">
        <v>28</v>
      </c>
      <c r="C37" s="111" t="s">
        <v>211</v>
      </c>
      <c r="D37" s="107" t="s">
        <v>19</v>
      </c>
      <c r="E37" s="83"/>
      <c r="F37" s="113">
        <v>21.86</v>
      </c>
      <c r="G37" s="83">
        <v>8</v>
      </c>
      <c r="H37" s="83" t="s">
        <v>25</v>
      </c>
      <c r="I37" s="83">
        <v>0</v>
      </c>
      <c r="J37" s="8"/>
      <c r="K37" s="14"/>
      <c r="L37" s="23"/>
      <c r="M37" s="14"/>
      <c r="N37" s="23"/>
      <c r="O37" s="8"/>
      <c r="P37" s="13">
        <f>SUM(G37,I37,K37,O37,)</f>
        <v>8</v>
      </c>
      <c r="Q37" s="115">
        <f>A37</f>
        <v>8</v>
      </c>
      <c r="R37" s="21">
        <f t="shared" si="3"/>
        <v>21.86</v>
      </c>
      <c r="S37" s="26">
        <f t="shared" si="4"/>
        <v>21.86</v>
      </c>
    </row>
    <row r="38" spans="1:19" ht="14.25">
      <c r="A38" s="20">
        <f t="shared" si="2"/>
        <v>8</v>
      </c>
      <c r="B38" s="58">
        <v>29</v>
      </c>
      <c r="C38" s="27" t="s">
        <v>190</v>
      </c>
      <c r="D38" s="27" t="s">
        <v>23</v>
      </c>
      <c r="E38" s="19"/>
      <c r="F38" s="39" t="s">
        <v>25</v>
      </c>
      <c r="G38" s="38">
        <v>0</v>
      </c>
      <c r="H38" s="110">
        <v>22.71</v>
      </c>
      <c r="I38" s="83">
        <v>8</v>
      </c>
      <c r="J38" s="83"/>
      <c r="K38" s="83"/>
      <c r="L38" s="83"/>
      <c r="M38" s="83"/>
      <c r="N38" s="83"/>
      <c r="O38" s="83"/>
      <c r="P38" s="13">
        <f>SUM(G38,I38,K38,O38,)</f>
        <v>8</v>
      </c>
      <c r="Q38" s="115">
        <f>A38</f>
        <v>8</v>
      </c>
      <c r="R38" s="21">
        <f t="shared" si="3"/>
        <v>22.71</v>
      </c>
      <c r="S38" s="26">
        <f t="shared" si="4"/>
        <v>22.71</v>
      </c>
    </row>
    <row r="39" spans="1:19" ht="14.25">
      <c r="A39" s="20">
        <f t="shared" si="2"/>
        <v>7</v>
      </c>
      <c r="B39" s="58">
        <v>30</v>
      </c>
      <c r="C39" s="111" t="s">
        <v>210</v>
      </c>
      <c r="D39" s="107" t="s">
        <v>26</v>
      </c>
      <c r="E39" s="83"/>
      <c r="F39" s="113">
        <v>24.72</v>
      </c>
      <c r="G39" s="83">
        <v>7</v>
      </c>
      <c r="H39" s="83" t="s">
        <v>25</v>
      </c>
      <c r="I39" s="83">
        <v>0</v>
      </c>
      <c r="J39" s="22"/>
      <c r="K39" s="14"/>
      <c r="L39" s="23"/>
      <c r="M39" s="14"/>
      <c r="N39" s="22"/>
      <c r="O39" s="14"/>
      <c r="P39" s="13">
        <f>SUM(G39,I39,K39,O39,)</f>
        <v>7</v>
      </c>
      <c r="Q39" s="115">
        <f>A39</f>
        <v>7</v>
      </c>
      <c r="R39" s="21">
        <f t="shared" si="3"/>
        <v>24.72</v>
      </c>
      <c r="S39" s="26">
        <f t="shared" si="4"/>
        <v>24.72</v>
      </c>
    </row>
    <row r="40" spans="1:19" ht="15">
      <c r="A40" s="20">
        <f t="shared" si="2"/>
        <v>7</v>
      </c>
      <c r="B40" s="58">
        <v>31</v>
      </c>
      <c r="C40" s="27" t="s">
        <v>191</v>
      </c>
      <c r="D40" s="27" t="s">
        <v>21</v>
      </c>
      <c r="E40" s="105"/>
      <c r="F40" s="43" t="s">
        <v>25</v>
      </c>
      <c r="G40" s="38">
        <v>0</v>
      </c>
      <c r="H40" s="110">
        <v>23.52</v>
      </c>
      <c r="I40" s="83">
        <v>7</v>
      </c>
      <c r="J40" s="83"/>
      <c r="K40" s="83"/>
      <c r="L40" s="83"/>
      <c r="M40" s="83"/>
      <c r="N40" s="83"/>
      <c r="O40" s="83"/>
      <c r="P40" s="13">
        <f>SUM(G40,I40,K40,O40,)</f>
        <v>7</v>
      </c>
      <c r="Q40" s="115">
        <f>A40</f>
        <v>7</v>
      </c>
      <c r="R40" s="21">
        <f t="shared" si="3"/>
        <v>23.52</v>
      </c>
      <c r="S40" s="26">
        <f t="shared" si="4"/>
        <v>23.52</v>
      </c>
    </row>
    <row r="41" spans="1:19" ht="14.25">
      <c r="A41" s="20">
        <f t="shared" si="2"/>
        <v>6</v>
      </c>
      <c r="B41" s="58">
        <v>32</v>
      </c>
      <c r="C41" s="111" t="s">
        <v>213</v>
      </c>
      <c r="D41" s="107" t="s">
        <v>21</v>
      </c>
      <c r="E41" s="83"/>
      <c r="F41" s="113">
        <v>24.98</v>
      </c>
      <c r="G41" s="83">
        <v>6</v>
      </c>
      <c r="H41" s="83" t="s">
        <v>25</v>
      </c>
      <c r="I41" s="83">
        <v>0</v>
      </c>
      <c r="J41" s="8"/>
      <c r="K41" s="14"/>
      <c r="L41" s="23"/>
      <c r="M41" s="14"/>
      <c r="N41" s="8"/>
      <c r="O41" s="8"/>
      <c r="P41" s="13">
        <f>SUM(G41,I41,K41,O41,)</f>
        <v>6</v>
      </c>
      <c r="Q41" s="115">
        <f>A41</f>
        <v>6</v>
      </c>
      <c r="R41" s="21">
        <f t="shared" si="3"/>
        <v>24.98</v>
      </c>
      <c r="S41" s="26">
        <f t="shared" si="4"/>
        <v>24.98</v>
      </c>
    </row>
    <row r="42" spans="1:19" ht="14.25">
      <c r="A42" s="20">
        <f t="shared" si="2"/>
        <v>6</v>
      </c>
      <c r="B42" s="58">
        <v>33</v>
      </c>
      <c r="C42" s="27" t="s">
        <v>137</v>
      </c>
      <c r="D42" s="27" t="s">
        <v>15</v>
      </c>
      <c r="E42" s="19"/>
      <c r="F42" s="39" t="s">
        <v>25</v>
      </c>
      <c r="G42" s="38">
        <v>0</v>
      </c>
      <c r="H42" s="110">
        <v>25.78</v>
      </c>
      <c r="I42" s="83">
        <v>6</v>
      </c>
      <c r="J42" s="83"/>
      <c r="K42" s="83"/>
      <c r="L42" s="83"/>
      <c r="M42" s="83"/>
      <c r="N42" s="83"/>
      <c r="O42" s="83"/>
      <c r="P42" s="13">
        <f>SUM(G42,I42,K42,O42,)</f>
        <v>6</v>
      </c>
      <c r="Q42" s="115">
        <f>A42</f>
        <v>6</v>
      </c>
      <c r="R42" s="21">
        <f t="shared" si="3"/>
        <v>25.78</v>
      </c>
      <c r="S42" s="26">
        <f t="shared" si="4"/>
        <v>25.78</v>
      </c>
    </row>
    <row r="43" spans="1:19" ht="15">
      <c r="A43" s="20">
        <f t="shared" si="2"/>
        <v>5</v>
      </c>
      <c r="B43" s="58">
        <v>34</v>
      </c>
      <c r="C43" s="27" t="s">
        <v>192</v>
      </c>
      <c r="D43" s="27" t="s">
        <v>19</v>
      </c>
      <c r="E43" s="105"/>
      <c r="F43" s="113">
        <v>31.82</v>
      </c>
      <c r="G43" s="38">
        <v>0</v>
      </c>
      <c r="H43" s="110">
        <v>26.55</v>
      </c>
      <c r="I43" s="83">
        <v>5</v>
      </c>
      <c r="J43" s="22"/>
      <c r="K43" s="14"/>
      <c r="L43" s="23"/>
      <c r="M43" s="14"/>
      <c r="N43" s="22"/>
      <c r="O43" s="14"/>
      <c r="P43" s="13">
        <f>SUM(G43,I43,K43,O43,)</f>
        <v>5</v>
      </c>
      <c r="Q43" s="115">
        <f>A43</f>
        <v>5</v>
      </c>
      <c r="R43" s="21">
        <f t="shared" si="3"/>
        <v>26.55</v>
      </c>
      <c r="S43" s="26">
        <f t="shared" si="4"/>
        <v>31.82</v>
      </c>
    </row>
    <row r="44" spans="1:19" ht="15">
      <c r="A44" s="20">
        <f t="shared" si="2"/>
        <v>4</v>
      </c>
      <c r="B44" s="58">
        <v>35</v>
      </c>
      <c r="C44" s="27" t="s">
        <v>193</v>
      </c>
      <c r="D44" s="27" t="s">
        <v>16</v>
      </c>
      <c r="E44" s="105"/>
      <c r="F44" s="113">
        <v>28.77</v>
      </c>
      <c r="G44" s="38">
        <v>1</v>
      </c>
      <c r="H44" s="110">
        <v>27.03</v>
      </c>
      <c r="I44" s="83">
        <v>4</v>
      </c>
      <c r="J44" s="8"/>
      <c r="K44" s="14"/>
      <c r="L44" s="14"/>
      <c r="M44" s="14"/>
      <c r="N44" s="8"/>
      <c r="O44" s="8"/>
      <c r="P44" s="13">
        <f>SUM(G44,I44,K44,O44,)</f>
        <v>5</v>
      </c>
      <c r="Q44" s="115">
        <f>A44</f>
        <v>4</v>
      </c>
      <c r="R44" s="21">
        <f t="shared" si="3"/>
        <v>27.03</v>
      </c>
      <c r="S44" s="26">
        <f t="shared" si="4"/>
        <v>28.77</v>
      </c>
    </row>
    <row r="45" spans="1:19" ht="14.25">
      <c r="A45" s="20">
        <f t="shared" si="2"/>
        <v>4</v>
      </c>
      <c r="B45" s="58">
        <v>36</v>
      </c>
      <c r="C45" s="111" t="s">
        <v>214</v>
      </c>
      <c r="D45" s="107" t="s">
        <v>26</v>
      </c>
      <c r="E45" s="83"/>
      <c r="F45" s="113">
        <v>27.57</v>
      </c>
      <c r="G45" s="83">
        <v>4</v>
      </c>
      <c r="H45" s="83" t="s">
        <v>25</v>
      </c>
      <c r="I45" s="83">
        <v>0</v>
      </c>
      <c r="J45" s="22"/>
      <c r="K45" s="14"/>
      <c r="L45" s="23"/>
      <c r="M45" s="14"/>
      <c r="N45" s="22"/>
      <c r="O45" s="14"/>
      <c r="P45" s="13">
        <f>SUM(G45,I45,K45,O45,)</f>
        <v>4</v>
      </c>
      <c r="Q45" s="115">
        <f>A45</f>
        <v>4</v>
      </c>
      <c r="R45" s="21">
        <f t="shared" si="3"/>
        <v>27.57</v>
      </c>
      <c r="S45" s="26">
        <f t="shared" si="4"/>
        <v>27.57</v>
      </c>
    </row>
    <row r="46" spans="1:19" ht="14.25">
      <c r="A46" s="20">
        <f t="shared" si="2"/>
        <v>3</v>
      </c>
      <c r="B46" s="58">
        <v>37</v>
      </c>
      <c r="C46" s="27" t="s">
        <v>195</v>
      </c>
      <c r="D46" s="27" t="s">
        <v>26</v>
      </c>
      <c r="E46" s="19"/>
      <c r="F46" s="113">
        <v>27.92</v>
      </c>
      <c r="G46" s="83">
        <v>3</v>
      </c>
      <c r="H46" s="110">
        <v>28.92</v>
      </c>
      <c r="I46" s="83">
        <v>2</v>
      </c>
      <c r="J46" s="8"/>
      <c r="K46" s="14"/>
      <c r="L46" s="14"/>
      <c r="M46" s="14"/>
      <c r="N46" s="8"/>
      <c r="O46" s="8"/>
      <c r="P46" s="13">
        <f>SUM(G46,I46,K46,O46,)</f>
        <v>5</v>
      </c>
      <c r="Q46" s="115">
        <f>A46</f>
        <v>3</v>
      </c>
      <c r="R46" s="21">
        <f t="shared" si="3"/>
        <v>27.92</v>
      </c>
      <c r="S46" s="26">
        <f t="shared" si="4"/>
        <v>28.92</v>
      </c>
    </row>
    <row r="47" spans="1:19" ht="14.25">
      <c r="A47" s="20">
        <f t="shared" si="2"/>
        <v>3</v>
      </c>
      <c r="B47" s="58">
        <v>38</v>
      </c>
      <c r="C47" s="27" t="s">
        <v>194</v>
      </c>
      <c r="D47" s="27" t="s">
        <v>15</v>
      </c>
      <c r="E47" s="19"/>
      <c r="F47" s="39" t="s">
        <v>25</v>
      </c>
      <c r="G47" s="38">
        <v>0</v>
      </c>
      <c r="H47" s="110">
        <v>27.61</v>
      </c>
      <c r="I47" s="83">
        <v>3</v>
      </c>
      <c r="J47" s="22"/>
      <c r="K47" s="14"/>
      <c r="L47" s="23"/>
      <c r="M47" s="14"/>
      <c r="N47" s="22"/>
      <c r="O47" s="14"/>
      <c r="P47" s="13">
        <f>SUM(G47,I47,K47,O47,)</f>
        <v>3</v>
      </c>
      <c r="Q47" s="115">
        <f>A47</f>
        <v>3</v>
      </c>
      <c r="R47" s="21">
        <f t="shared" si="3"/>
        <v>27.61</v>
      </c>
      <c r="S47" s="26">
        <f t="shared" si="4"/>
        <v>27.61</v>
      </c>
    </row>
    <row r="48" spans="1:19" ht="15">
      <c r="A48" s="20">
        <f t="shared" si="2"/>
        <v>2</v>
      </c>
      <c r="B48" s="58">
        <v>39</v>
      </c>
      <c r="C48" s="107" t="s">
        <v>208</v>
      </c>
      <c r="D48" s="107" t="s">
        <v>119</v>
      </c>
      <c r="E48" s="105"/>
      <c r="F48" s="43">
        <v>28</v>
      </c>
      <c r="G48" s="83">
        <v>2</v>
      </c>
      <c r="H48" s="42" t="s">
        <v>25</v>
      </c>
      <c r="I48" s="41">
        <v>0</v>
      </c>
      <c r="J48" s="22"/>
      <c r="K48" s="14"/>
      <c r="L48" s="23"/>
      <c r="M48" s="14"/>
      <c r="N48" s="22"/>
      <c r="O48" s="14"/>
      <c r="P48" s="13">
        <f>SUM(G48,I48,K48,O48,)</f>
        <v>2</v>
      </c>
      <c r="Q48" s="115">
        <f>A48</f>
        <v>2</v>
      </c>
      <c r="R48" s="21">
        <f t="shared" si="3"/>
        <v>28</v>
      </c>
      <c r="S48" s="26">
        <f t="shared" si="4"/>
        <v>28</v>
      </c>
    </row>
    <row r="49" spans="1:19" ht="14.25">
      <c r="A49" s="20">
        <f t="shared" si="2"/>
        <v>1</v>
      </c>
      <c r="B49" s="58">
        <v>40</v>
      </c>
      <c r="C49" s="27" t="s">
        <v>196</v>
      </c>
      <c r="D49" s="27" t="s">
        <v>68</v>
      </c>
      <c r="E49" s="19"/>
      <c r="F49" s="39" t="s">
        <v>25</v>
      </c>
      <c r="G49" s="38">
        <v>0</v>
      </c>
      <c r="H49" s="110">
        <v>29.69</v>
      </c>
      <c r="I49" s="38">
        <v>1</v>
      </c>
      <c r="J49" s="83"/>
      <c r="K49" s="83"/>
      <c r="L49" s="83"/>
      <c r="M49" s="83"/>
      <c r="N49" s="83"/>
      <c r="O49" s="83"/>
      <c r="P49" s="13">
        <f>SUM(G49,I49,K49,O49,)</f>
        <v>1</v>
      </c>
      <c r="Q49" s="115">
        <f>A49</f>
        <v>1</v>
      </c>
      <c r="R49" s="21">
        <f t="shared" si="3"/>
        <v>29.69</v>
      </c>
      <c r="S49" s="26">
        <f t="shared" si="4"/>
        <v>29.69</v>
      </c>
    </row>
    <row r="50" spans="1:19" ht="15">
      <c r="A50" s="20">
        <f t="shared" si="2"/>
        <v>0</v>
      </c>
      <c r="B50" s="58">
        <v>41</v>
      </c>
      <c r="C50" s="107" t="s">
        <v>207</v>
      </c>
      <c r="D50" s="107" t="s">
        <v>23</v>
      </c>
      <c r="E50" s="105"/>
      <c r="F50" s="113">
        <v>28.93</v>
      </c>
      <c r="G50" s="38">
        <v>0</v>
      </c>
      <c r="H50" s="42" t="s">
        <v>25</v>
      </c>
      <c r="I50" s="41">
        <v>0</v>
      </c>
      <c r="J50" s="22"/>
      <c r="K50" s="14"/>
      <c r="L50" s="23"/>
      <c r="M50" s="14"/>
      <c r="N50" s="22"/>
      <c r="O50" s="14"/>
      <c r="P50" s="13">
        <f>SUM(G50,I50,K50,O50,)</f>
        <v>0</v>
      </c>
      <c r="Q50" s="115">
        <f>A50</f>
        <v>0</v>
      </c>
      <c r="R50" s="21">
        <f t="shared" si="3"/>
        <v>28.93</v>
      </c>
      <c r="S50" s="26">
        <f t="shared" si="4"/>
        <v>28.93</v>
      </c>
    </row>
    <row r="51" spans="1:19" ht="15">
      <c r="A51" s="20">
        <f t="shared" si="2"/>
        <v>0</v>
      </c>
      <c r="B51" s="58">
        <v>42</v>
      </c>
      <c r="C51" s="27" t="s">
        <v>199</v>
      </c>
      <c r="D51" s="27" t="s">
        <v>26</v>
      </c>
      <c r="E51" s="105"/>
      <c r="F51" s="113">
        <v>29.69</v>
      </c>
      <c r="G51" s="38">
        <v>0</v>
      </c>
      <c r="H51" s="110">
        <v>31.87</v>
      </c>
      <c r="I51" s="41">
        <v>0</v>
      </c>
      <c r="J51" s="22"/>
      <c r="K51" s="14"/>
      <c r="L51" s="23"/>
      <c r="M51" s="14"/>
      <c r="N51" s="22"/>
      <c r="O51" s="14"/>
      <c r="P51" s="13">
        <f>SUM(G51,I51,K51,O51,)</f>
        <v>0</v>
      </c>
      <c r="Q51" s="115">
        <f>A51</f>
        <v>0</v>
      </c>
      <c r="R51" s="21">
        <f t="shared" si="3"/>
        <v>29.69</v>
      </c>
      <c r="S51" s="26">
        <f t="shared" si="4"/>
        <v>31.87</v>
      </c>
    </row>
    <row r="52" spans="1:19" ht="14.25">
      <c r="A52" s="20">
        <f t="shared" si="2"/>
        <v>0</v>
      </c>
      <c r="B52" s="58">
        <v>43</v>
      </c>
      <c r="C52" s="107" t="s">
        <v>205</v>
      </c>
      <c r="D52" s="107" t="s">
        <v>72</v>
      </c>
      <c r="E52" s="19">
        <v>30.94</v>
      </c>
      <c r="F52" s="39">
        <v>30.94</v>
      </c>
      <c r="G52" s="38">
        <v>0</v>
      </c>
      <c r="H52" s="39" t="s">
        <v>25</v>
      </c>
      <c r="I52" s="38">
        <v>0</v>
      </c>
      <c r="J52" s="22"/>
      <c r="K52" s="14"/>
      <c r="L52" s="23"/>
      <c r="M52" s="14"/>
      <c r="N52" s="22"/>
      <c r="O52" s="14"/>
      <c r="P52" s="13">
        <f>SUM(G52,I52,K52,O52,)</f>
        <v>0</v>
      </c>
      <c r="Q52" s="115">
        <f>A52</f>
        <v>0</v>
      </c>
      <c r="R52" s="21">
        <f t="shared" si="3"/>
        <v>30.94</v>
      </c>
      <c r="S52" s="26">
        <f t="shared" si="4"/>
        <v>30.94</v>
      </c>
    </row>
    <row r="53" spans="1:19" ht="15">
      <c r="A53" s="20">
        <f t="shared" si="2"/>
        <v>0</v>
      </c>
      <c r="B53" s="58">
        <v>44</v>
      </c>
      <c r="C53" s="27" t="s">
        <v>197</v>
      </c>
      <c r="D53" s="27" t="s">
        <v>26</v>
      </c>
      <c r="E53" s="105"/>
      <c r="F53" s="113">
        <v>31.55</v>
      </c>
      <c r="G53" s="38">
        <v>0</v>
      </c>
      <c r="H53" s="110">
        <v>29.84</v>
      </c>
      <c r="I53" s="41">
        <v>0</v>
      </c>
      <c r="J53" s="8"/>
      <c r="K53" s="14"/>
      <c r="L53" s="14"/>
      <c r="M53" s="14"/>
      <c r="N53" s="8"/>
      <c r="O53" s="8"/>
      <c r="P53" s="13">
        <f>SUM(G53,I53,K53,O53,)</f>
        <v>0</v>
      </c>
      <c r="Q53" s="115">
        <f>A53</f>
        <v>0</v>
      </c>
      <c r="R53" s="21">
        <f t="shared" si="3"/>
        <v>29.84</v>
      </c>
      <c r="S53" s="26">
        <f t="shared" si="4"/>
        <v>31.55</v>
      </c>
    </row>
    <row r="54" spans="1:19" ht="15">
      <c r="A54" s="20">
        <f t="shared" si="2"/>
        <v>0</v>
      </c>
      <c r="B54" s="58">
        <v>45</v>
      </c>
      <c r="C54" s="107" t="s">
        <v>206</v>
      </c>
      <c r="D54" s="107" t="s">
        <v>72</v>
      </c>
      <c r="E54" s="105"/>
      <c r="F54" s="113">
        <v>36.31</v>
      </c>
      <c r="G54" s="38">
        <v>0</v>
      </c>
      <c r="H54" s="42" t="s">
        <v>25</v>
      </c>
      <c r="I54" s="41">
        <v>0</v>
      </c>
      <c r="J54" s="83"/>
      <c r="K54" s="83"/>
      <c r="L54" s="83"/>
      <c r="M54" s="83"/>
      <c r="N54" s="83"/>
      <c r="O54" s="83"/>
      <c r="P54" s="13">
        <f>SUM(G54,I54,K54,O54,)</f>
        <v>0</v>
      </c>
      <c r="Q54" s="115">
        <f>A54</f>
        <v>0</v>
      </c>
      <c r="R54" s="21">
        <f t="shared" si="3"/>
        <v>36.31</v>
      </c>
      <c r="S54" s="26">
        <f t="shared" si="4"/>
        <v>36.31</v>
      </c>
    </row>
    <row r="55" spans="1:19" ht="14.25">
      <c r="A55" s="20">
        <f t="shared" si="2"/>
        <v>0</v>
      </c>
      <c r="B55" s="58">
        <v>46</v>
      </c>
      <c r="C55" s="107" t="s">
        <v>202</v>
      </c>
      <c r="D55" s="107" t="s">
        <v>17</v>
      </c>
      <c r="E55" s="19"/>
      <c r="F55" s="39">
        <v>41.07</v>
      </c>
      <c r="G55" s="38">
        <v>0</v>
      </c>
      <c r="H55" s="39" t="s">
        <v>25</v>
      </c>
      <c r="I55" s="38">
        <v>0</v>
      </c>
      <c r="J55" s="22"/>
      <c r="K55" s="14"/>
      <c r="L55" s="23"/>
      <c r="M55" s="14"/>
      <c r="N55" s="22"/>
      <c r="O55" s="14"/>
      <c r="P55" s="13">
        <f>SUM(G55,I55,K55,O55,)</f>
        <v>0</v>
      </c>
      <c r="Q55" s="115">
        <f>A55</f>
        <v>0</v>
      </c>
      <c r="R55" s="21">
        <f t="shared" si="3"/>
        <v>41.07</v>
      </c>
      <c r="S55" s="26">
        <f t="shared" si="4"/>
        <v>41.07</v>
      </c>
    </row>
    <row r="56" spans="1:19" ht="15">
      <c r="A56" s="20">
        <f t="shared" si="2"/>
        <v>0</v>
      </c>
      <c r="B56" s="58">
        <v>47</v>
      </c>
      <c r="C56" s="107" t="s">
        <v>209</v>
      </c>
      <c r="D56" s="107" t="s">
        <v>72</v>
      </c>
      <c r="E56" s="105"/>
      <c r="F56" s="113">
        <v>43.63</v>
      </c>
      <c r="G56" s="38">
        <v>0</v>
      </c>
      <c r="H56" s="42" t="s">
        <v>25</v>
      </c>
      <c r="I56" s="41">
        <v>0</v>
      </c>
      <c r="J56" s="23"/>
      <c r="K56" s="14"/>
      <c r="L56" s="23"/>
      <c r="M56" s="14"/>
      <c r="N56" s="12"/>
      <c r="O56" s="11"/>
      <c r="P56" s="13">
        <f>SUM(G56,I56,K56,O56,)</f>
        <v>0</v>
      </c>
      <c r="Q56" s="115">
        <f>A56</f>
        <v>0</v>
      </c>
      <c r="R56" s="21">
        <f t="shared" si="3"/>
        <v>43.63</v>
      </c>
      <c r="S56" s="26">
        <f t="shared" si="4"/>
        <v>43.63</v>
      </c>
    </row>
    <row r="57" spans="1:19" ht="14.25">
      <c r="A57" s="20">
        <f t="shared" si="2"/>
        <v>0</v>
      </c>
      <c r="B57" s="58">
        <v>48</v>
      </c>
      <c r="C57" s="27" t="s">
        <v>198</v>
      </c>
      <c r="D57" s="27" t="s">
        <v>15</v>
      </c>
      <c r="E57" s="19"/>
      <c r="F57" s="39" t="s">
        <v>25</v>
      </c>
      <c r="G57" s="38">
        <v>0</v>
      </c>
      <c r="H57" s="110">
        <v>29.87</v>
      </c>
      <c r="I57" s="38">
        <v>0</v>
      </c>
      <c r="J57" s="83"/>
      <c r="K57" s="83"/>
      <c r="L57" s="83"/>
      <c r="M57" s="83"/>
      <c r="N57" s="83"/>
      <c r="O57" s="83"/>
      <c r="P57" s="13">
        <f>SUM(G57,I57,K57,O57,)</f>
        <v>0</v>
      </c>
      <c r="Q57" s="115">
        <f>A57</f>
        <v>0</v>
      </c>
      <c r="R57" s="21">
        <f t="shared" si="3"/>
        <v>29.87</v>
      </c>
      <c r="S57" s="26">
        <f t="shared" si="4"/>
        <v>29.87</v>
      </c>
    </row>
    <row r="58" spans="1:19" ht="14.25">
      <c r="A58" s="20">
        <f t="shared" si="2"/>
        <v>0</v>
      </c>
      <c r="B58" s="58">
        <v>49</v>
      </c>
      <c r="C58" s="107" t="s">
        <v>200</v>
      </c>
      <c r="D58" s="107" t="s">
        <v>72</v>
      </c>
      <c r="E58" s="19"/>
      <c r="F58" s="113">
        <v>47.03</v>
      </c>
      <c r="G58" s="38">
        <v>0</v>
      </c>
      <c r="H58" s="83" t="s">
        <v>25</v>
      </c>
      <c r="I58" s="38">
        <v>0</v>
      </c>
      <c r="J58" s="83"/>
      <c r="K58" s="83"/>
      <c r="L58" s="83"/>
      <c r="M58" s="83"/>
      <c r="N58" s="83"/>
      <c r="O58" s="83"/>
      <c r="P58" s="13">
        <f>SUM(G58,I58,K58,O58,)</f>
        <v>0</v>
      </c>
      <c r="Q58" s="115">
        <f>A58</f>
        <v>0</v>
      </c>
      <c r="R58" s="21">
        <f t="shared" ref="R58" si="5">MIN(F58,H58,J58,L58,N58)</f>
        <v>47.03</v>
      </c>
      <c r="S58" s="26">
        <f t="shared" ref="S58" si="6">MAX(F58,H58,J58,L58,N58)</f>
        <v>47.03</v>
      </c>
    </row>
    <row r="59" spans="1:19" ht="14.25">
      <c r="A59" s="20">
        <f t="shared" si="2"/>
        <v>0</v>
      </c>
      <c r="B59" s="58">
        <v>50</v>
      </c>
      <c r="C59" s="107" t="s">
        <v>203</v>
      </c>
      <c r="D59" s="107" t="s">
        <v>72</v>
      </c>
      <c r="E59" s="19"/>
      <c r="F59" s="39" t="s">
        <v>153</v>
      </c>
      <c r="G59" s="38">
        <v>0</v>
      </c>
      <c r="H59" s="39" t="s">
        <v>25</v>
      </c>
      <c r="I59" s="38">
        <v>0</v>
      </c>
      <c r="J59" s="83"/>
      <c r="K59" s="83"/>
      <c r="L59" s="83"/>
      <c r="M59" s="83"/>
      <c r="N59" s="83"/>
      <c r="O59" s="83"/>
      <c r="P59" s="13">
        <f>SUM(G59,I59,K59,O59,)</f>
        <v>0</v>
      </c>
      <c r="Q59" s="115">
        <f>A59</f>
        <v>0</v>
      </c>
      <c r="R59" s="21">
        <f t="shared" si="3"/>
        <v>0</v>
      </c>
      <c r="S59" s="26">
        <f t="shared" si="4"/>
        <v>0</v>
      </c>
    </row>
  </sheetData>
  <sortState ref="C10:Q59">
    <sortCondition descending="1" ref="Q10:Q59"/>
    <sortCondition descending="1" ref="P10:P59"/>
  </sortState>
  <mergeCells count="14">
    <mergeCell ref="P7:P9"/>
    <mergeCell ref="Q7:Q9"/>
    <mergeCell ref="R7:R9"/>
    <mergeCell ref="S7:S9"/>
    <mergeCell ref="C1:S1"/>
    <mergeCell ref="C2:S2"/>
    <mergeCell ref="B3:S3"/>
    <mergeCell ref="B4:S4"/>
    <mergeCell ref="B7:B8"/>
    <mergeCell ref="C7:E8"/>
    <mergeCell ref="F7:G8"/>
    <mergeCell ref="H7:I8"/>
    <mergeCell ref="L7:M8"/>
    <mergeCell ref="N7:O8"/>
  </mergeCells>
  <pageMargins left="0.7" right="0.7" top="0.75" bottom="0.75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U50"/>
  <sheetViews>
    <sheetView tabSelected="1" topLeftCell="A25" zoomScale="80" zoomScaleNormal="80" workbookViewId="0">
      <selection activeCell="C9" sqref="C9"/>
    </sheetView>
  </sheetViews>
  <sheetFormatPr defaultRowHeight="12.75"/>
  <cols>
    <col min="1" max="1" width="3.42578125" customWidth="1"/>
    <col min="2" max="2" width="10.28515625" customWidth="1"/>
    <col min="3" max="3" width="25.28515625" customWidth="1"/>
    <col min="4" max="4" width="21" customWidth="1"/>
    <col min="5" max="5" width="0.7109375" hidden="1" customWidth="1"/>
    <col min="6" max="6" width="11.42578125" customWidth="1"/>
    <col min="7" max="7" width="11" customWidth="1"/>
    <col min="11" max="11" width="9.5703125" bestFit="1" customWidth="1"/>
    <col min="12" max="13" width="9.5703125" customWidth="1"/>
    <col min="16" max="16" width="10.42578125" customWidth="1"/>
    <col min="18" max="18" width="10.7109375" customWidth="1"/>
    <col min="19" max="19" width="10.42578125" customWidth="1"/>
  </cols>
  <sheetData>
    <row r="1" spans="1:21" ht="46.5">
      <c r="B1" s="2"/>
      <c r="C1" s="85" t="s">
        <v>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0.25">
      <c r="B2" s="2"/>
      <c r="C2" s="86" t="s">
        <v>70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23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ht="23.25">
      <c r="B4" s="87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ht="2.25" customHeight="1" thickBot="1">
      <c r="B5" s="2"/>
      <c r="C5" s="18"/>
      <c r="D5" s="18"/>
      <c r="E5" s="18"/>
      <c r="F5" s="3"/>
      <c r="G5" s="18"/>
      <c r="H5" s="3"/>
      <c r="I5" s="18"/>
      <c r="J5" s="3"/>
      <c r="K5" s="18"/>
      <c r="L5" s="18"/>
      <c r="M5" s="18"/>
      <c r="N5" s="3"/>
      <c r="O5" s="18"/>
      <c r="P5" s="18"/>
      <c r="Q5" s="18"/>
      <c r="R5" s="18"/>
      <c r="S5" s="18"/>
      <c r="T5" s="18"/>
      <c r="U5" s="18"/>
    </row>
    <row r="6" spans="1:21" ht="21" hidden="1" thickBot="1">
      <c r="B6" s="2"/>
      <c r="C6" s="18"/>
      <c r="D6" s="18"/>
      <c r="E6" s="18"/>
      <c r="F6" s="3"/>
      <c r="G6" s="18"/>
      <c r="H6" s="3"/>
      <c r="I6" s="18"/>
      <c r="J6" s="3"/>
      <c r="K6" s="18"/>
      <c r="L6" s="18"/>
      <c r="M6" s="18"/>
      <c r="N6" s="3"/>
      <c r="O6" s="18"/>
      <c r="P6" s="18"/>
      <c r="Q6" s="18"/>
      <c r="R6" s="18"/>
      <c r="S6" s="18"/>
      <c r="T6" s="18"/>
      <c r="U6" s="18"/>
    </row>
    <row r="7" spans="1:21" ht="43.5" customHeight="1">
      <c r="B7" s="89"/>
      <c r="C7" s="91" t="s">
        <v>1</v>
      </c>
      <c r="D7" s="92"/>
      <c r="E7" s="93"/>
      <c r="F7" s="97" t="s">
        <v>11</v>
      </c>
      <c r="G7" s="98"/>
      <c r="H7" s="101" t="s">
        <v>69</v>
      </c>
      <c r="I7" s="98"/>
      <c r="J7" s="68" t="s">
        <v>10</v>
      </c>
      <c r="K7" s="69"/>
      <c r="L7" s="101" t="s">
        <v>2</v>
      </c>
      <c r="M7" s="98"/>
      <c r="N7" s="101" t="s">
        <v>49</v>
      </c>
      <c r="O7" s="98"/>
      <c r="P7" s="84" t="s">
        <v>13</v>
      </c>
      <c r="Q7" s="84" t="s">
        <v>14</v>
      </c>
      <c r="R7" s="84" t="s">
        <v>3</v>
      </c>
      <c r="S7" s="84" t="s">
        <v>4</v>
      </c>
      <c r="T7" s="2"/>
      <c r="U7" s="2"/>
    </row>
    <row r="8" spans="1:21" ht="13.5" thickBot="1">
      <c r="B8" s="90"/>
      <c r="C8" s="94"/>
      <c r="D8" s="95"/>
      <c r="E8" s="96"/>
      <c r="F8" s="99"/>
      <c r="G8" s="100"/>
      <c r="H8" s="102"/>
      <c r="I8" s="100"/>
      <c r="J8" s="70"/>
      <c r="K8" s="71"/>
      <c r="L8" s="102"/>
      <c r="M8" s="100"/>
      <c r="N8" s="102"/>
      <c r="O8" s="100"/>
      <c r="P8" s="84"/>
      <c r="Q8" s="84"/>
      <c r="R8" s="84"/>
      <c r="S8" s="84"/>
      <c r="T8" s="2"/>
      <c r="U8" s="2"/>
    </row>
    <row r="9" spans="1:21" ht="15.75">
      <c r="B9" s="74" t="s">
        <v>7</v>
      </c>
      <c r="C9" s="109" t="s">
        <v>219</v>
      </c>
      <c r="D9" s="76" t="s">
        <v>0</v>
      </c>
      <c r="E9" s="77"/>
      <c r="F9" s="72" t="s">
        <v>5</v>
      </c>
      <c r="G9" s="73" t="s">
        <v>6</v>
      </c>
      <c r="H9" s="72" t="s">
        <v>5</v>
      </c>
      <c r="I9" s="73" t="s">
        <v>6</v>
      </c>
      <c r="J9" s="72" t="s">
        <v>5</v>
      </c>
      <c r="K9" s="73" t="s">
        <v>6</v>
      </c>
      <c r="L9" s="72" t="s">
        <v>5</v>
      </c>
      <c r="M9" s="73" t="s">
        <v>6</v>
      </c>
      <c r="N9" s="72" t="s">
        <v>5</v>
      </c>
      <c r="O9" s="73" t="s">
        <v>6</v>
      </c>
      <c r="P9" s="84"/>
      <c r="Q9" s="84"/>
      <c r="R9" s="84"/>
      <c r="S9" s="84"/>
      <c r="T9" s="4" t="s">
        <v>9</v>
      </c>
    </row>
    <row r="10" spans="1:21" ht="14.25">
      <c r="A10" s="20">
        <f>SUM(G10,I10,K10,M10,O10)-MIN(G10,I10,K10,M10,O10)</f>
        <v>40</v>
      </c>
      <c r="B10" s="57">
        <v>1</v>
      </c>
      <c r="C10" s="45" t="s">
        <v>35</v>
      </c>
      <c r="D10" s="45" t="s">
        <v>34</v>
      </c>
      <c r="E10" s="29"/>
      <c r="F10" s="39">
        <v>15.04</v>
      </c>
      <c r="G10" s="49">
        <v>40</v>
      </c>
      <c r="H10" s="37">
        <v>15.56</v>
      </c>
      <c r="I10" s="50">
        <v>35</v>
      </c>
      <c r="J10" s="22"/>
      <c r="K10" s="14"/>
      <c r="L10" s="23"/>
      <c r="M10" s="14"/>
      <c r="N10" s="22"/>
      <c r="O10" s="14"/>
      <c r="P10" s="13">
        <f>SUM(G10,I10,K10,O10,)</f>
        <v>75</v>
      </c>
      <c r="Q10" s="15">
        <f>A10</f>
        <v>40</v>
      </c>
      <c r="R10" s="26">
        <f t="shared" ref="R10:R50" si="0">MIN(F10,H10,J10,L10,N10)</f>
        <v>15.04</v>
      </c>
      <c r="S10" s="26">
        <f>MAX(F10,H10,J10,L10,N10)</f>
        <v>15.56</v>
      </c>
      <c r="T10" s="4"/>
    </row>
    <row r="11" spans="1:21" ht="14.25">
      <c r="A11" s="20">
        <f>SUM(G11,I11,K11,M11,O11)-MIN(G11,I11,K11,M11,O11)</f>
        <v>40</v>
      </c>
      <c r="B11" s="54">
        <v>2</v>
      </c>
      <c r="C11" s="45" t="s">
        <v>73</v>
      </c>
      <c r="D11" s="45" t="s">
        <v>34</v>
      </c>
      <c r="E11" s="29"/>
      <c r="F11" s="37">
        <v>16.63</v>
      </c>
      <c r="G11" s="49">
        <v>32</v>
      </c>
      <c r="H11" s="37">
        <v>15.55</v>
      </c>
      <c r="I11" s="50">
        <v>40</v>
      </c>
      <c r="J11" s="22"/>
      <c r="K11" s="14"/>
      <c r="L11" s="23"/>
      <c r="M11" s="14"/>
      <c r="N11" s="22"/>
      <c r="O11" s="14"/>
      <c r="P11" s="13">
        <f>SUM(G11,I11,K11,O11,)</f>
        <v>72</v>
      </c>
      <c r="Q11" s="15">
        <f>A11</f>
        <v>40</v>
      </c>
      <c r="R11" s="26">
        <f t="shared" si="0"/>
        <v>15.55</v>
      </c>
      <c r="S11" s="26">
        <f>MAX(F11,H11,J11,L11,N11)</f>
        <v>16.63</v>
      </c>
      <c r="T11" s="4"/>
    </row>
    <row r="12" spans="1:21" ht="14.25">
      <c r="A12" s="20">
        <f>SUM(G12,I12,K12,M12,O12)-MIN(G12,I12,K12,O12,M12)</f>
        <v>35</v>
      </c>
      <c r="B12" s="56">
        <v>3</v>
      </c>
      <c r="C12" s="45" t="s">
        <v>27</v>
      </c>
      <c r="D12" s="45" t="s">
        <v>34</v>
      </c>
      <c r="E12" s="28"/>
      <c r="F12" s="39">
        <v>15.27</v>
      </c>
      <c r="G12" s="49">
        <v>35</v>
      </c>
      <c r="H12" s="37">
        <v>16.77</v>
      </c>
      <c r="I12" s="50">
        <v>32</v>
      </c>
      <c r="J12" s="22"/>
      <c r="K12" s="14"/>
      <c r="L12" s="23"/>
      <c r="M12" s="14"/>
      <c r="N12" s="22"/>
      <c r="O12" s="14"/>
      <c r="P12" s="13">
        <f>SUM(G12,I12,K12,O12,)</f>
        <v>67</v>
      </c>
      <c r="Q12" s="15">
        <f>A12</f>
        <v>35</v>
      </c>
      <c r="R12" s="26">
        <f t="shared" si="0"/>
        <v>15.27</v>
      </c>
      <c r="S12" s="26">
        <f>MAX(F12,H10,J12,L12,N12)</f>
        <v>15.56</v>
      </c>
      <c r="T12" s="4"/>
    </row>
    <row r="13" spans="1:21" ht="15" customHeight="1">
      <c r="A13" s="20">
        <f t="shared" ref="A13:A50" si="1">SUM(G13,I13,K13,M13,O13)-MIN(G13,I13,K13,O13,M13)</f>
        <v>29</v>
      </c>
      <c r="B13" s="55">
        <v>4</v>
      </c>
      <c r="C13" s="45" t="s">
        <v>74</v>
      </c>
      <c r="D13" s="45" t="s">
        <v>34</v>
      </c>
      <c r="E13" s="30"/>
      <c r="F13" s="39">
        <v>17.2</v>
      </c>
      <c r="G13" s="49">
        <v>29</v>
      </c>
      <c r="H13" s="37">
        <v>17.64</v>
      </c>
      <c r="I13" s="50">
        <v>29</v>
      </c>
      <c r="J13" s="22"/>
      <c r="K13" s="14"/>
      <c r="L13" s="23"/>
      <c r="M13" s="14"/>
      <c r="N13" s="22"/>
      <c r="O13" s="14"/>
      <c r="P13" s="13">
        <f>SUM(G13,I13,K13,O13,)</f>
        <v>58</v>
      </c>
      <c r="Q13" s="15">
        <f>A13</f>
        <v>29</v>
      </c>
      <c r="R13" s="26">
        <f t="shared" si="0"/>
        <v>17.2</v>
      </c>
      <c r="S13" s="26">
        <f>MAX(F13,H12,J13,L13,N13)</f>
        <v>17.2</v>
      </c>
      <c r="T13" s="4"/>
    </row>
    <row r="14" spans="1:21" ht="14.25">
      <c r="A14" s="20">
        <f>SUM(G14,I14,K14,M14,O14)-MIN(G14,I14,K14,M14,O14)</f>
        <v>27</v>
      </c>
      <c r="B14" s="55">
        <v>5</v>
      </c>
      <c r="C14" s="45" t="s">
        <v>75</v>
      </c>
      <c r="D14" s="45" t="s">
        <v>67</v>
      </c>
      <c r="E14" s="29"/>
      <c r="F14" s="39">
        <v>18.72</v>
      </c>
      <c r="G14" s="49">
        <v>27</v>
      </c>
      <c r="H14" s="37">
        <v>18.43</v>
      </c>
      <c r="I14" s="50">
        <v>25</v>
      </c>
      <c r="J14" s="22"/>
      <c r="K14" s="14"/>
      <c r="L14" s="23"/>
      <c r="M14" s="14"/>
      <c r="N14" s="22"/>
      <c r="O14" s="14"/>
      <c r="P14" s="13">
        <f>SUM(G14,I14,K14,O14,)</f>
        <v>52</v>
      </c>
      <c r="Q14" s="15">
        <f>A14</f>
        <v>27</v>
      </c>
      <c r="R14" s="26">
        <f t="shared" si="0"/>
        <v>18.43</v>
      </c>
      <c r="S14" s="26">
        <f>MAX(F14,H15,J14,L14,N14)</f>
        <v>18.72</v>
      </c>
      <c r="T14" s="4"/>
    </row>
    <row r="15" spans="1:21" ht="14.25">
      <c r="A15" s="20">
        <f>SUM(G15,I15,K15,M15,O15)-MIN(G15,I15,K15,O15,M15)</f>
        <v>27</v>
      </c>
      <c r="B15" s="55">
        <v>6</v>
      </c>
      <c r="C15" s="45" t="s">
        <v>30</v>
      </c>
      <c r="D15" s="45" t="s">
        <v>23</v>
      </c>
      <c r="E15" s="29"/>
      <c r="F15" s="39">
        <v>29.63</v>
      </c>
      <c r="G15" s="49">
        <v>5</v>
      </c>
      <c r="H15" s="37">
        <v>18.3</v>
      </c>
      <c r="I15" s="50">
        <v>27</v>
      </c>
      <c r="J15" s="22"/>
      <c r="K15" s="14"/>
      <c r="L15" s="23"/>
      <c r="M15" s="14"/>
      <c r="N15" s="22"/>
      <c r="O15" s="14"/>
      <c r="P15" s="13">
        <f>SUM(G15,I15,K15,O15,)</f>
        <v>32</v>
      </c>
      <c r="Q15" s="15">
        <f>A15</f>
        <v>27</v>
      </c>
      <c r="R15" s="26">
        <f t="shared" si="0"/>
        <v>18.3</v>
      </c>
      <c r="S15" s="26">
        <f>MAX(F15,H13,J15,L15,N15)</f>
        <v>29.63</v>
      </c>
      <c r="T15" s="4"/>
    </row>
    <row r="16" spans="1:21" ht="14.25">
      <c r="A16" s="20">
        <f t="shared" si="1"/>
        <v>25</v>
      </c>
      <c r="B16" s="55">
        <v>7</v>
      </c>
      <c r="C16" s="48" t="s">
        <v>90</v>
      </c>
      <c r="D16" s="48" t="s">
        <v>34</v>
      </c>
      <c r="E16" s="52"/>
      <c r="F16" s="38">
        <v>18.78</v>
      </c>
      <c r="G16" s="50">
        <v>25</v>
      </c>
      <c r="H16" s="38" t="s">
        <v>25</v>
      </c>
      <c r="I16" s="50">
        <v>0</v>
      </c>
      <c r="J16" s="22"/>
      <c r="K16" s="14"/>
      <c r="L16" s="23"/>
      <c r="M16" s="14"/>
      <c r="N16" s="22"/>
      <c r="O16" s="14"/>
      <c r="P16" s="13">
        <f>SUM(G16,I16,K16,O16,)</f>
        <v>25</v>
      </c>
      <c r="Q16" s="15">
        <f>A16</f>
        <v>25</v>
      </c>
      <c r="R16" s="26">
        <f t="shared" si="0"/>
        <v>18.78</v>
      </c>
      <c r="S16" s="26">
        <f>MAX(F16,H14,J16,L16,N16)</f>
        <v>18.78</v>
      </c>
      <c r="T16" s="5"/>
    </row>
    <row r="17" spans="1:20" ht="14.25">
      <c r="A17" s="20">
        <f t="shared" si="1"/>
        <v>24</v>
      </c>
      <c r="B17" s="55">
        <v>8</v>
      </c>
      <c r="C17" s="45" t="s">
        <v>76</v>
      </c>
      <c r="D17" s="45" t="s">
        <v>34</v>
      </c>
      <c r="E17" s="29"/>
      <c r="F17" s="39">
        <v>19.38</v>
      </c>
      <c r="G17" s="49">
        <v>23</v>
      </c>
      <c r="H17" s="37">
        <v>20.14</v>
      </c>
      <c r="I17" s="50">
        <v>24</v>
      </c>
      <c r="J17" s="22"/>
      <c r="K17" s="14"/>
      <c r="L17" s="23"/>
      <c r="M17" s="14"/>
      <c r="N17" s="22"/>
      <c r="O17" s="14"/>
      <c r="P17" s="13">
        <f>SUM(G17,I17,K17,O17,)</f>
        <v>47</v>
      </c>
      <c r="Q17" s="15">
        <f>A17</f>
        <v>24</v>
      </c>
      <c r="R17" s="26">
        <f t="shared" si="0"/>
        <v>19.38</v>
      </c>
      <c r="S17" s="26">
        <f t="shared" ref="S17:S50" si="2">MAX(F17,H16,J17,L17,N17)</f>
        <v>19.38</v>
      </c>
      <c r="T17" s="5"/>
    </row>
    <row r="18" spans="1:20" ht="14.25">
      <c r="A18" s="20">
        <f t="shared" si="1"/>
        <v>24</v>
      </c>
      <c r="B18" s="55">
        <v>9</v>
      </c>
      <c r="C18" s="48" t="s">
        <v>91</v>
      </c>
      <c r="D18" s="48" t="s">
        <v>23</v>
      </c>
      <c r="E18" s="29"/>
      <c r="F18" s="39">
        <v>18.93</v>
      </c>
      <c r="G18" s="49">
        <v>24</v>
      </c>
      <c r="H18" s="38" t="s">
        <v>25</v>
      </c>
      <c r="I18" s="50">
        <v>0</v>
      </c>
      <c r="J18" s="22"/>
      <c r="K18" s="14"/>
      <c r="L18" s="23"/>
      <c r="M18" s="14"/>
      <c r="N18" s="22"/>
      <c r="O18" s="14"/>
      <c r="P18" s="13">
        <f>SUM(G18,I18,K18,O18,)</f>
        <v>24</v>
      </c>
      <c r="Q18" s="15">
        <f>A18</f>
        <v>24</v>
      </c>
      <c r="R18" s="26">
        <f t="shared" si="0"/>
        <v>18.93</v>
      </c>
      <c r="S18" s="26">
        <f t="shared" si="2"/>
        <v>20.14</v>
      </c>
      <c r="T18" s="5"/>
    </row>
    <row r="19" spans="1:20" ht="14.25">
      <c r="A19" s="20">
        <f t="shared" si="1"/>
        <v>23</v>
      </c>
      <c r="B19" s="55">
        <v>10</v>
      </c>
      <c r="C19" s="45" t="s">
        <v>77</v>
      </c>
      <c r="D19" s="45" t="s">
        <v>68</v>
      </c>
      <c r="E19" s="29"/>
      <c r="F19" s="39" t="s">
        <v>25</v>
      </c>
      <c r="G19" s="49">
        <v>0</v>
      </c>
      <c r="H19" s="37">
        <v>20.78</v>
      </c>
      <c r="I19" s="50">
        <v>23</v>
      </c>
      <c r="J19" s="22"/>
      <c r="K19" s="14"/>
      <c r="L19" s="23"/>
      <c r="M19" s="14"/>
      <c r="N19" s="22"/>
      <c r="O19" s="14"/>
      <c r="P19" s="13">
        <f>SUM(G19,I19,K19,O19,)</f>
        <v>23</v>
      </c>
      <c r="Q19" s="15">
        <f>A19</f>
        <v>23</v>
      </c>
      <c r="R19" s="26">
        <f t="shared" si="0"/>
        <v>20.78</v>
      </c>
      <c r="S19" s="26">
        <f t="shared" si="2"/>
        <v>0</v>
      </c>
      <c r="T19" s="5"/>
    </row>
    <row r="20" spans="1:20" ht="14.25">
      <c r="A20" s="20">
        <f t="shared" si="1"/>
        <v>22</v>
      </c>
      <c r="B20" s="55">
        <v>11</v>
      </c>
      <c r="C20" s="45" t="s">
        <v>78</v>
      </c>
      <c r="D20" s="45" t="s">
        <v>17</v>
      </c>
      <c r="E20" s="29"/>
      <c r="F20" s="39">
        <v>20.81</v>
      </c>
      <c r="G20" s="49">
        <v>21</v>
      </c>
      <c r="H20" s="37">
        <v>20.79</v>
      </c>
      <c r="I20" s="50">
        <v>22</v>
      </c>
      <c r="J20" s="23"/>
      <c r="K20" s="14"/>
      <c r="L20" s="23"/>
      <c r="M20" s="14"/>
      <c r="N20" s="22"/>
      <c r="O20" s="14"/>
      <c r="P20" s="13">
        <f>SUM(G20,I20,K20,O20,)</f>
        <v>43</v>
      </c>
      <c r="Q20" s="15">
        <f>A20</f>
        <v>22</v>
      </c>
      <c r="R20" s="26">
        <f t="shared" si="0"/>
        <v>20.79</v>
      </c>
      <c r="S20" s="26">
        <f t="shared" si="2"/>
        <v>20.81</v>
      </c>
      <c r="T20" s="5"/>
    </row>
    <row r="21" spans="1:20" ht="14.25">
      <c r="A21" s="20">
        <f t="shared" si="1"/>
        <v>22</v>
      </c>
      <c r="B21" s="55">
        <v>12</v>
      </c>
      <c r="C21" s="45" t="s">
        <v>84</v>
      </c>
      <c r="D21" s="45" t="s">
        <v>19</v>
      </c>
      <c r="E21" s="29"/>
      <c r="F21" s="39">
        <v>20.3</v>
      </c>
      <c r="G21" s="49">
        <v>22</v>
      </c>
      <c r="H21" s="37">
        <v>24.4</v>
      </c>
      <c r="I21" s="50">
        <v>14</v>
      </c>
      <c r="J21" s="22"/>
      <c r="K21" s="14"/>
      <c r="L21" s="23"/>
      <c r="M21" s="14"/>
      <c r="N21" s="22"/>
      <c r="O21" s="14"/>
      <c r="P21" s="13">
        <f>SUM(G21,I21,K21,O21,)</f>
        <v>36</v>
      </c>
      <c r="Q21" s="15">
        <f>A21</f>
        <v>22</v>
      </c>
      <c r="R21" s="26">
        <f t="shared" si="0"/>
        <v>20.3</v>
      </c>
      <c r="S21" s="26">
        <f t="shared" si="2"/>
        <v>20.79</v>
      </c>
      <c r="T21" s="5"/>
    </row>
    <row r="22" spans="1:20" ht="14.25">
      <c r="A22" s="20">
        <f t="shared" si="1"/>
        <v>21</v>
      </c>
      <c r="B22" s="55">
        <v>13</v>
      </c>
      <c r="C22" s="45" t="s">
        <v>28</v>
      </c>
      <c r="D22" s="45" t="s">
        <v>20</v>
      </c>
      <c r="E22" s="29"/>
      <c r="F22" s="39">
        <v>23.88</v>
      </c>
      <c r="G22" s="49">
        <v>14</v>
      </c>
      <c r="H22" s="37">
        <v>21.1</v>
      </c>
      <c r="I22" s="50">
        <v>21</v>
      </c>
      <c r="J22" s="22"/>
      <c r="K22" s="14"/>
      <c r="L22" s="23"/>
      <c r="M22" s="14"/>
      <c r="N22" s="22"/>
      <c r="O22" s="14"/>
      <c r="P22" s="13">
        <f>SUM(G22,I22,K22,O22,)</f>
        <v>35</v>
      </c>
      <c r="Q22" s="15">
        <f>A22</f>
        <v>21</v>
      </c>
      <c r="R22" s="26">
        <f t="shared" si="0"/>
        <v>21.1</v>
      </c>
      <c r="S22" s="26">
        <f t="shared" si="2"/>
        <v>24.4</v>
      </c>
      <c r="T22" s="5"/>
    </row>
    <row r="23" spans="1:20" ht="14.25">
      <c r="A23" s="20">
        <f t="shared" si="1"/>
        <v>20</v>
      </c>
      <c r="B23" s="55">
        <v>14</v>
      </c>
      <c r="C23" s="45" t="s">
        <v>79</v>
      </c>
      <c r="D23" s="45" t="s">
        <v>19</v>
      </c>
      <c r="E23" s="29"/>
      <c r="F23" s="39">
        <v>22.68</v>
      </c>
      <c r="G23" s="49">
        <v>18</v>
      </c>
      <c r="H23" s="37">
        <v>21.25</v>
      </c>
      <c r="I23" s="50">
        <v>20</v>
      </c>
      <c r="J23" s="22"/>
      <c r="K23" s="14"/>
      <c r="L23" s="23"/>
      <c r="M23" s="14"/>
      <c r="N23" s="22"/>
      <c r="O23" s="14"/>
      <c r="P23" s="13">
        <f>SUM(G23,I23,K23,O23,)</f>
        <v>38</v>
      </c>
      <c r="Q23" s="15">
        <f>A23</f>
        <v>20</v>
      </c>
      <c r="R23" s="26">
        <f t="shared" si="0"/>
        <v>21.25</v>
      </c>
      <c r="S23" s="26">
        <f t="shared" si="2"/>
        <v>22.68</v>
      </c>
      <c r="T23" s="5"/>
    </row>
    <row r="24" spans="1:20" ht="14.25">
      <c r="A24" s="20">
        <f t="shared" si="1"/>
        <v>20</v>
      </c>
      <c r="B24" s="55">
        <v>15</v>
      </c>
      <c r="C24" s="48" t="s">
        <v>94</v>
      </c>
      <c r="D24" s="48" t="s">
        <v>23</v>
      </c>
      <c r="E24" s="29"/>
      <c r="F24" s="39">
        <v>21.11</v>
      </c>
      <c r="G24" s="49">
        <v>20</v>
      </c>
      <c r="H24" s="38" t="s">
        <v>25</v>
      </c>
      <c r="I24" s="50">
        <v>0</v>
      </c>
      <c r="J24" s="23"/>
      <c r="K24" s="14"/>
      <c r="L24" s="23"/>
      <c r="M24" s="14"/>
      <c r="N24" s="12"/>
      <c r="O24" s="11"/>
      <c r="P24" s="13">
        <f>SUM(G24,I24,K24,O24,)</f>
        <v>20</v>
      </c>
      <c r="Q24" s="15">
        <f>A24</f>
        <v>20</v>
      </c>
      <c r="R24" s="26">
        <f t="shared" si="0"/>
        <v>21.11</v>
      </c>
      <c r="S24" s="26">
        <f t="shared" si="2"/>
        <v>21.25</v>
      </c>
      <c r="T24" s="5"/>
    </row>
    <row r="25" spans="1:20" ht="14.25">
      <c r="A25" s="20">
        <f t="shared" si="1"/>
        <v>19</v>
      </c>
      <c r="B25" s="55">
        <v>16</v>
      </c>
      <c r="C25" s="45" t="s">
        <v>83</v>
      </c>
      <c r="D25" s="45" t="s">
        <v>18</v>
      </c>
      <c r="E25" s="29"/>
      <c r="F25" s="39">
        <v>21.21</v>
      </c>
      <c r="G25" s="49">
        <v>19</v>
      </c>
      <c r="H25" s="37">
        <v>23.86</v>
      </c>
      <c r="I25" s="50">
        <v>15</v>
      </c>
      <c r="J25" s="22"/>
      <c r="K25" s="14"/>
      <c r="L25" s="23"/>
      <c r="M25" s="14"/>
      <c r="N25" s="22"/>
      <c r="O25" s="14"/>
      <c r="P25" s="13">
        <f>SUM(G25,I25,K25,O25,)</f>
        <v>34</v>
      </c>
      <c r="Q25" s="15">
        <f>A25</f>
        <v>19</v>
      </c>
      <c r="R25" s="26">
        <f t="shared" si="0"/>
        <v>21.21</v>
      </c>
      <c r="S25" s="26">
        <f t="shared" si="2"/>
        <v>21.21</v>
      </c>
      <c r="T25" s="5"/>
    </row>
    <row r="26" spans="1:20" ht="14.25">
      <c r="A26" s="20">
        <f t="shared" si="1"/>
        <v>19</v>
      </c>
      <c r="B26" s="55">
        <v>17</v>
      </c>
      <c r="C26" s="45" t="s">
        <v>80</v>
      </c>
      <c r="D26" s="45" t="s">
        <v>47</v>
      </c>
      <c r="E26" s="29"/>
      <c r="F26" s="39" t="s">
        <v>25</v>
      </c>
      <c r="G26" s="49">
        <v>0</v>
      </c>
      <c r="H26" s="37">
        <v>21.36</v>
      </c>
      <c r="I26" s="50">
        <v>19</v>
      </c>
      <c r="J26" s="23"/>
      <c r="K26" s="14"/>
      <c r="L26" s="23"/>
      <c r="M26" s="14"/>
      <c r="N26" s="22"/>
      <c r="O26" s="14"/>
      <c r="P26" s="13">
        <f>SUM(G26,I26,K26,O26,)</f>
        <v>19</v>
      </c>
      <c r="Q26" s="15">
        <f>A26</f>
        <v>19</v>
      </c>
      <c r="R26" s="26">
        <f t="shared" si="0"/>
        <v>21.36</v>
      </c>
      <c r="S26" s="26">
        <f t="shared" si="2"/>
        <v>23.86</v>
      </c>
      <c r="T26" s="5"/>
    </row>
    <row r="27" spans="1:20" ht="14.25">
      <c r="A27" s="20">
        <f t="shared" si="1"/>
        <v>18</v>
      </c>
      <c r="B27" s="55">
        <v>18</v>
      </c>
      <c r="C27" s="45" t="s">
        <v>81</v>
      </c>
      <c r="D27" s="45" t="s">
        <v>68</v>
      </c>
      <c r="E27" s="29"/>
      <c r="F27" s="39" t="s">
        <v>25</v>
      </c>
      <c r="G27" s="49">
        <v>0</v>
      </c>
      <c r="H27" s="37">
        <v>21.56</v>
      </c>
      <c r="I27" s="50">
        <v>18</v>
      </c>
      <c r="J27" s="22"/>
      <c r="K27" s="14"/>
      <c r="L27" s="23"/>
      <c r="M27" s="14"/>
      <c r="N27" s="22"/>
      <c r="O27" s="14"/>
      <c r="P27" s="13">
        <f>SUM(G27,I27,K27,O27,)</f>
        <v>18</v>
      </c>
      <c r="Q27" s="15">
        <f>A27</f>
        <v>18</v>
      </c>
      <c r="R27" s="26">
        <f t="shared" si="0"/>
        <v>21.56</v>
      </c>
      <c r="S27" s="26">
        <f t="shared" si="2"/>
        <v>21.36</v>
      </c>
      <c r="T27" s="5"/>
    </row>
    <row r="28" spans="1:20" ht="14.25">
      <c r="A28" s="20">
        <f t="shared" si="1"/>
        <v>17</v>
      </c>
      <c r="B28" s="55">
        <v>19</v>
      </c>
      <c r="C28" s="45" t="s">
        <v>32</v>
      </c>
      <c r="D28" s="45" t="s">
        <v>17</v>
      </c>
      <c r="E28" s="29"/>
      <c r="F28" s="39">
        <v>22.8</v>
      </c>
      <c r="G28" s="49">
        <v>17</v>
      </c>
      <c r="H28" s="37">
        <v>23.69</v>
      </c>
      <c r="I28" s="50">
        <v>16</v>
      </c>
      <c r="J28" s="22"/>
      <c r="K28" s="14"/>
      <c r="L28" s="23"/>
      <c r="M28" s="14"/>
      <c r="N28" s="22"/>
      <c r="O28" s="14"/>
      <c r="P28" s="13">
        <f>SUM(G28,I28,K28,O28,)</f>
        <v>33</v>
      </c>
      <c r="Q28" s="15">
        <f>A28</f>
        <v>17</v>
      </c>
      <c r="R28" s="26">
        <f t="shared" si="0"/>
        <v>22.8</v>
      </c>
      <c r="S28" s="26">
        <f t="shared" si="2"/>
        <v>22.8</v>
      </c>
      <c r="T28" s="5"/>
    </row>
    <row r="29" spans="1:20" ht="14.25">
      <c r="A29" s="20">
        <f t="shared" si="1"/>
        <v>17</v>
      </c>
      <c r="B29" s="55">
        <v>20</v>
      </c>
      <c r="C29" s="45" t="s">
        <v>82</v>
      </c>
      <c r="D29" s="45" t="s">
        <v>34</v>
      </c>
      <c r="E29" s="29"/>
      <c r="F29" s="39">
        <v>24</v>
      </c>
      <c r="G29" s="49">
        <v>13</v>
      </c>
      <c r="H29" s="37">
        <v>21.64</v>
      </c>
      <c r="I29" s="50">
        <v>17</v>
      </c>
      <c r="J29" s="22"/>
      <c r="K29" s="14"/>
      <c r="L29" s="23"/>
      <c r="M29" s="14"/>
      <c r="N29" s="22"/>
      <c r="O29" s="14"/>
      <c r="P29" s="13">
        <f>SUM(G29,I29,K29,O29,)</f>
        <v>30</v>
      </c>
      <c r="Q29" s="15">
        <f>A29</f>
        <v>17</v>
      </c>
      <c r="R29" s="26">
        <f t="shared" si="0"/>
        <v>21.64</v>
      </c>
      <c r="S29" s="26">
        <f t="shared" si="2"/>
        <v>24</v>
      </c>
      <c r="T29" s="5"/>
    </row>
    <row r="30" spans="1:20" ht="14.25">
      <c r="A30" s="20">
        <f t="shared" si="1"/>
        <v>16</v>
      </c>
      <c r="B30" s="55">
        <v>21</v>
      </c>
      <c r="C30" s="48" t="s">
        <v>95</v>
      </c>
      <c r="D30" s="48" t="s">
        <v>72</v>
      </c>
      <c r="E30" s="29"/>
      <c r="F30" s="39">
        <v>23.78</v>
      </c>
      <c r="G30" s="49">
        <v>16</v>
      </c>
      <c r="H30" s="37" t="s">
        <v>25</v>
      </c>
      <c r="I30" s="50">
        <v>0</v>
      </c>
      <c r="J30" s="22"/>
      <c r="K30" s="14"/>
      <c r="L30" s="23"/>
      <c r="M30" s="14"/>
      <c r="N30" s="22"/>
      <c r="O30" s="14"/>
      <c r="P30" s="13">
        <f>SUM(G30,I30,K30,O30,)</f>
        <v>16</v>
      </c>
      <c r="Q30" s="15">
        <f>A30</f>
        <v>16</v>
      </c>
      <c r="R30" s="26">
        <f t="shared" si="0"/>
        <v>23.78</v>
      </c>
      <c r="S30" s="26">
        <f t="shared" si="2"/>
        <v>23.78</v>
      </c>
      <c r="T30" s="5"/>
    </row>
    <row r="31" spans="1:20" ht="15">
      <c r="A31" s="20">
        <f t="shared" si="1"/>
        <v>15</v>
      </c>
      <c r="B31" s="55">
        <v>22</v>
      </c>
      <c r="C31" s="46" t="s">
        <v>96</v>
      </c>
      <c r="D31" s="44" t="s">
        <v>97</v>
      </c>
      <c r="E31" s="31"/>
      <c r="F31" s="40">
        <v>23.85</v>
      </c>
      <c r="G31" s="41">
        <v>15</v>
      </c>
      <c r="H31" s="42" t="s">
        <v>25</v>
      </c>
      <c r="I31" s="50">
        <v>0</v>
      </c>
      <c r="J31" s="22"/>
      <c r="K31" s="14"/>
      <c r="L31" s="23"/>
      <c r="M31" s="14"/>
      <c r="N31" s="22"/>
      <c r="O31" s="14"/>
      <c r="P31" s="13">
        <f>SUM(G31,I31,K31,O31,)</f>
        <v>15</v>
      </c>
      <c r="Q31" s="15">
        <f>A31</f>
        <v>15</v>
      </c>
      <c r="R31" s="26">
        <f t="shared" si="0"/>
        <v>23.85</v>
      </c>
      <c r="S31" s="26">
        <f t="shared" si="2"/>
        <v>23.85</v>
      </c>
      <c r="T31" s="5"/>
    </row>
    <row r="32" spans="1:20" ht="14.25">
      <c r="A32" s="20">
        <f t="shared" si="1"/>
        <v>13</v>
      </c>
      <c r="B32" s="55">
        <v>23</v>
      </c>
      <c r="C32" s="45" t="s">
        <v>85</v>
      </c>
      <c r="D32" s="45" t="s">
        <v>23</v>
      </c>
      <c r="E32" s="29"/>
      <c r="F32" s="39" t="s">
        <v>25</v>
      </c>
      <c r="G32" s="49">
        <v>0</v>
      </c>
      <c r="H32" s="37">
        <v>25.03</v>
      </c>
      <c r="I32" s="50">
        <v>13</v>
      </c>
      <c r="J32" s="12"/>
      <c r="K32" s="11"/>
      <c r="L32" s="12"/>
      <c r="M32" s="11"/>
      <c r="N32" s="22"/>
      <c r="O32" s="14"/>
      <c r="P32" s="13">
        <f>SUM(G32,I32,K32,O32,)</f>
        <v>13</v>
      </c>
      <c r="Q32" s="15">
        <f>A32</f>
        <v>13</v>
      </c>
      <c r="R32" s="26">
        <f t="shared" si="0"/>
        <v>25.03</v>
      </c>
      <c r="S32" s="26">
        <f t="shared" si="2"/>
        <v>0</v>
      </c>
      <c r="T32" s="5"/>
    </row>
    <row r="33" spans="1:20" ht="14.25">
      <c r="A33" s="20">
        <f t="shared" si="1"/>
        <v>12</v>
      </c>
      <c r="B33" s="55">
        <v>24</v>
      </c>
      <c r="C33" s="45" t="s">
        <v>86</v>
      </c>
      <c r="D33" s="45" t="s">
        <v>34</v>
      </c>
      <c r="E33" s="29"/>
      <c r="F33" s="39">
        <v>24.61</v>
      </c>
      <c r="G33" s="49">
        <v>12</v>
      </c>
      <c r="H33" s="37">
        <v>26.95</v>
      </c>
      <c r="I33" s="50">
        <v>10</v>
      </c>
      <c r="J33" s="22"/>
      <c r="K33" s="14"/>
      <c r="L33" s="23"/>
      <c r="M33" s="14"/>
      <c r="N33" s="22"/>
      <c r="O33" s="14"/>
      <c r="P33" s="13">
        <f>SUM(G33,I33,K33,O33,)</f>
        <v>22</v>
      </c>
      <c r="Q33" s="15">
        <f>A33</f>
        <v>12</v>
      </c>
      <c r="R33" s="26">
        <f t="shared" si="0"/>
        <v>24.61</v>
      </c>
      <c r="S33" s="26">
        <f t="shared" si="2"/>
        <v>25.03</v>
      </c>
      <c r="T33" s="5"/>
    </row>
    <row r="34" spans="1:20" ht="14.25">
      <c r="A34" s="20">
        <f t="shared" si="1"/>
        <v>12</v>
      </c>
      <c r="B34" s="55">
        <v>25</v>
      </c>
      <c r="C34" s="45" t="s">
        <v>33</v>
      </c>
      <c r="D34" s="45" t="s">
        <v>17</v>
      </c>
      <c r="E34" s="29"/>
      <c r="F34" s="39">
        <v>26.59</v>
      </c>
      <c r="G34" s="49">
        <v>8</v>
      </c>
      <c r="H34" s="37">
        <v>25.43</v>
      </c>
      <c r="I34" s="50">
        <v>12</v>
      </c>
      <c r="J34" s="22"/>
      <c r="K34" s="14"/>
      <c r="L34" s="23"/>
      <c r="M34" s="14"/>
      <c r="N34" s="22"/>
      <c r="O34" s="14"/>
      <c r="P34" s="13">
        <f>SUM(G34,I34,K34,O34,)</f>
        <v>20</v>
      </c>
      <c r="Q34" s="15">
        <f>A34</f>
        <v>12</v>
      </c>
      <c r="R34" s="26">
        <f t="shared" si="0"/>
        <v>25.43</v>
      </c>
      <c r="S34" s="26">
        <f t="shared" si="2"/>
        <v>26.95</v>
      </c>
      <c r="T34" s="5"/>
    </row>
    <row r="35" spans="1:20" ht="14.25">
      <c r="A35" s="20">
        <f t="shared" si="1"/>
        <v>11</v>
      </c>
      <c r="B35" s="55">
        <v>26</v>
      </c>
      <c r="C35" s="45" t="s">
        <v>37</v>
      </c>
      <c r="D35" s="45" t="s">
        <v>20</v>
      </c>
      <c r="E35" s="29"/>
      <c r="F35" s="39" t="s">
        <v>25</v>
      </c>
      <c r="G35" s="49">
        <v>0</v>
      </c>
      <c r="H35" s="37">
        <v>26.15</v>
      </c>
      <c r="I35" s="50">
        <v>11</v>
      </c>
      <c r="J35" s="22"/>
      <c r="K35" s="14"/>
      <c r="L35" s="23"/>
      <c r="M35" s="14"/>
      <c r="N35" s="22"/>
      <c r="O35" s="14"/>
      <c r="P35" s="13">
        <f>SUM(G35,I35,K35,O35,)</f>
        <v>11</v>
      </c>
      <c r="Q35" s="15">
        <f>A35</f>
        <v>11</v>
      </c>
      <c r="R35" s="26">
        <f t="shared" si="0"/>
        <v>26.15</v>
      </c>
      <c r="S35" s="26">
        <f t="shared" si="2"/>
        <v>25.43</v>
      </c>
      <c r="T35" s="5"/>
    </row>
    <row r="36" spans="1:20" ht="18" customHeight="1">
      <c r="A36" s="20">
        <f t="shared" si="1"/>
        <v>11</v>
      </c>
      <c r="B36" s="55">
        <v>27</v>
      </c>
      <c r="C36" s="46" t="s">
        <v>98</v>
      </c>
      <c r="D36" s="48" t="s">
        <v>17</v>
      </c>
      <c r="E36" s="53"/>
      <c r="F36" s="34">
        <v>24.84</v>
      </c>
      <c r="G36" s="51">
        <v>11</v>
      </c>
      <c r="H36" s="36" t="s">
        <v>25</v>
      </c>
      <c r="I36" s="50">
        <v>0</v>
      </c>
      <c r="J36" s="12"/>
      <c r="K36" s="11"/>
      <c r="L36" s="12"/>
      <c r="M36" s="11"/>
      <c r="N36" s="12"/>
      <c r="O36" s="11"/>
      <c r="P36" s="13">
        <f>SUM(G36,I36,K36,O36,)</f>
        <v>11</v>
      </c>
      <c r="Q36" s="15">
        <f>A36</f>
        <v>11</v>
      </c>
      <c r="R36" s="26">
        <f t="shared" si="0"/>
        <v>24.84</v>
      </c>
      <c r="S36" s="26">
        <f t="shared" si="2"/>
        <v>26.15</v>
      </c>
      <c r="T36" s="5"/>
    </row>
    <row r="37" spans="1:20" ht="15">
      <c r="A37" s="20">
        <f t="shared" si="1"/>
        <v>10</v>
      </c>
      <c r="B37" s="55">
        <v>28</v>
      </c>
      <c r="C37" s="46" t="s">
        <v>99</v>
      </c>
      <c r="D37" s="48" t="s">
        <v>100</v>
      </c>
      <c r="E37" s="32"/>
      <c r="F37" s="43">
        <v>25.94</v>
      </c>
      <c r="G37" s="41">
        <v>10</v>
      </c>
      <c r="H37" s="37" t="s">
        <v>25</v>
      </c>
      <c r="I37" s="50">
        <v>0</v>
      </c>
      <c r="J37" s="23"/>
      <c r="K37" s="14"/>
      <c r="L37" s="23"/>
      <c r="M37" s="14"/>
      <c r="N37" s="24"/>
      <c r="O37" s="6"/>
      <c r="P37" s="13">
        <f>SUM(G37,I37,K37,O37,)</f>
        <v>10</v>
      </c>
      <c r="Q37" s="15">
        <f>A37</f>
        <v>10</v>
      </c>
      <c r="R37" s="26">
        <f t="shared" si="0"/>
        <v>25.94</v>
      </c>
      <c r="S37" s="26">
        <f t="shared" si="2"/>
        <v>25.94</v>
      </c>
      <c r="T37" s="5"/>
    </row>
    <row r="38" spans="1:20" ht="14.25">
      <c r="A38" s="20">
        <f t="shared" si="1"/>
        <v>9</v>
      </c>
      <c r="B38" s="55">
        <v>29</v>
      </c>
      <c r="C38" s="45" t="s">
        <v>31</v>
      </c>
      <c r="D38" s="45" t="s">
        <v>21</v>
      </c>
      <c r="E38" s="29"/>
      <c r="F38" s="39" t="s">
        <v>25</v>
      </c>
      <c r="G38" s="49">
        <v>0</v>
      </c>
      <c r="H38" s="37">
        <v>29.7</v>
      </c>
      <c r="I38" s="50">
        <v>9</v>
      </c>
      <c r="J38" s="22"/>
      <c r="K38" s="14"/>
      <c r="L38" s="23"/>
      <c r="M38" s="14"/>
      <c r="N38" s="22"/>
      <c r="O38" s="14"/>
      <c r="P38" s="13">
        <f>SUM(G38,I38,K38,O38,)</f>
        <v>9</v>
      </c>
      <c r="Q38" s="15">
        <f>A38</f>
        <v>9</v>
      </c>
      <c r="R38" s="26">
        <f t="shared" si="0"/>
        <v>29.7</v>
      </c>
      <c r="S38" s="26">
        <f t="shared" si="2"/>
        <v>0</v>
      </c>
      <c r="T38" s="5"/>
    </row>
    <row r="39" spans="1:20" ht="15">
      <c r="A39" s="20">
        <f t="shared" si="1"/>
        <v>9</v>
      </c>
      <c r="B39" s="55">
        <v>30</v>
      </c>
      <c r="C39" s="46" t="s">
        <v>101</v>
      </c>
      <c r="D39" s="47" t="s">
        <v>97</v>
      </c>
      <c r="E39" s="32"/>
      <c r="F39" s="43">
        <v>26.01</v>
      </c>
      <c r="G39" s="41">
        <v>9</v>
      </c>
      <c r="H39" s="42" t="s">
        <v>25</v>
      </c>
      <c r="I39" s="50">
        <v>0</v>
      </c>
      <c r="J39" s="23"/>
      <c r="K39" s="14"/>
      <c r="L39" s="23"/>
      <c r="M39" s="14"/>
      <c r="N39" s="24"/>
      <c r="O39" s="6"/>
      <c r="P39" s="13">
        <f>SUM(G39,I39,K39,O39,)</f>
        <v>9</v>
      </c>
      <c r="Q39" s="15">
        <f>A39</f>
        <v>9</v>
      </c>
      <c r="R39" s="26">
        <f t="shared" si="0"/>
        <v>26.01</v>
      </c>
      <c r="S39" s="26">
        <f t="shared" si="2"/>
        <v>29.7</v>
      </c>
      <c r="T39" s="5"/>
    </row>
    <row r="40" spans="1:20" ht="14.25">
      <c r="A40" s="20">
        <f t="shared" si="1"/>
        <v>8</v>
      </c>
      <c r="B40" s="55">
        <v>31</v>
      </c>
      <c r="C40" s="45" t="s">
        <v>87</v>
      </c>
      <c r="D40" s="45" t="s">
        <v>26</v>
      </c>
      <c r="E40" s="29"/>
      <c r="F40" s="39">
        <v>38.39</v>
      </c>
      <c r="G40" s="49">
        <v>2</v>
      </c>
      <c r="H40" s="37">
        <v>29.89</v>
      </c>
      <c r="I40" s="50">
        <v>8</v>
      </c>
      <c r="J40" s="22"/>
      <c r="K40" s="14"/>
      <c r="L40" s="23"/>
      <c r="M40" s="14"/>
      <c r="N40" s="22"/>
      <c r="O40" s="14"/>
      <c r="P40" s="13">
        <f>SUM(G40,I40,K40,O40,)</f>
        <v>10</v>
      </c>
      <c r="Q40" s="15">
        <f>A40</f>
        <v>8</v>
      </c>
      <c r="R40" s="26">
        <f t="shared" si="0"/>
        <v>29.89</v>
      </c>
      <c r="S40" s="26">
        <f t="shared" si="2"/>
        <v>38.39</v>
      </c>
      <c r="T40" s="7"/>
    </row>
    <row r="41" spans="1:20" ht="15.75" customHeight="1">
      <c r="A41" s="20">
        <f t="shared" si="1"/>
        <v>7</v>
      </c>
      <c r="B41" s="55">
        <v>32</v>
      </c>
      <c r="C41" s="45" t="s">
        <v>38</v>
      </c>
      <c r="D41" s="45" t="s">
        <v>21</v>
      </c>
      <c r="E41" s="29"/>
      <c r="F41" s="39" t="s">
        <v>25</v>
      </c>
      <c r="G41" s="49">
        <v>0</v>
      </c>
      <c r="H41" s="37">
        <v>30.21</v>
      </c>
      <c r="I41" s="50">
        <v>7</v>
      </c>
      <c r="J41" s="22"/>
      <c r="K41" s="14"/>
      <c r="L41" s="23"/>
      <c r="M41" s="14"/>
      <c r="N41" s="22"/>
      <c r="O41" s="14"/>
      <c r="P41" s="13">
        <f>SUM(G41,I41,K41,O41,)</f>
        <v>7</v>
      </c>
      <c r="Q41" s="15">
        <f>A41</f>
        <v>7</v>
      </c>
      <c r="R41" s="26">
        <f t="shared" si="0"/>
        <v>30.21</v>
      </c>
      <c r="S41" s="26">
        <f t="shared" si="2"/>
        <v>29.89</v>
      </c>
      <c r="T41" s="7"/>
    </row>
    <row r="42" spans="1:20" ht="15">
      <c r="A42" s="20">
        <f t="shared" si="1"/>
        <v>7</v>
      </c>
      <c r="B42" s="55">
        <v>33</v>
      </c>
      <c r="C42" s="47" t="s">
        <v>102</v>
      </c>
      <c r="D42" s="47" t="s">
        <v>72</v>
      </c>
      <c r="E42" s="32"/>
      <c r="F42" s="43">
        <v>26.65</v>
      </c>
      <c r="G42" s="41">
        <v>7</v>
      </c>
      <c r="H42" s="36" t="s">
        <v>25</v>
      </c>
      <c r="I42" s="50">
        <v>0</v>
      </c>
      <c r="J42" s="23"/>
      <c r="K42" s="14"/>
      <c r="L42" s="23"/>
      <c r="M42" s="14"/>
      <c r="N42" s="24"/>
      <c r="O42" s="6"/>
      <c r="P42" s="13">
        <f>SUM(G42,I42,K42,O42,)</f>
        <v>7</v>
      </c>
      <c r="Q42" s="15">
        <f>A42</f>
        <v>7</v>
      </c>
      <c r="R42" s="26">
        <f t="shared" si="0"/>
        <v>26.65</v>
      </c>
      <c r="S42" s="26">
        <f t="shared" si="2"/>
        <v>30.21</v>
      </c>
      <c r="T42" s="7"/>
    </row>
    <row r="43" spans="1:20" ht="14.25">
      <c r="A43" s="20">
        <f t="shared" si="1"/>
        <v>6</v>
      </c>
      <c r="B43" s="55">
        <v>34</v>
      </c>
      <c r="C43" s="45" t="s">
        <v>88</v>
      </c>
      <c r="D43" s="45" t="s">
        <v>17</v>
      </c>
      <c r="E43" s="29"/>
      <c r="F43" s="39">
        <v>36.94</v>
      </c>
      <c r="G43" s="49">
        <v>3</v>
      </c>
      <c r="H43" s="37">
        <v>32.96</v>
      </c>
      <c r="I43" s="50">
        <v>6</v>
      </c>
      <c r="J43" s="22"/>
      <c r="K43" s="14"/>
      <c r="L43" s="23"/>
      <c r="M43" s="14"/>
      <c r="N43" s="22"/>
      <c r="O43" s="14"/>
      <c r="P43" s="13">
        <f>SUM(G43,I43,K43,O43,)</f>
        <v>9</v>
      </c>
      <c r="Q43" s="15">
        <f>A43</f>
        <v>6</v>
      </c>
      <c r="R43" s="26">
        <f t="shared" si="0"/>
        <v>32.96</v>
      </c>
      <c r="S43" s="26">
        <f t="shared" si="2"/>
        <v>36.94</v>
      </c>
      <c r="T43" s="7"/>
    </row>
    <row r="44" spans="1:20" ht="15">
      <c r="A44" s="20">
        <f t="shared" si="1"/>
        <v>6</v>
      </c>
      <c r="B44" s="55">
        <v>35</v>
      </c>
      <c r="C44" s="47" t="s">
        <v>103</v>
      </c>
      <c r="D44" s="47" t="s">
        <v>104</v>
      </c>
      <c r="E44" s="32"/>
      <c r="F44" s="43">
        <v>27.13</v>
      </c>
      <c r="G44" s="41">
        <v>6</v>
      </c>
      <c r="H44" s="37" t="s">
        <v>25</v>
      </c>
      <c r="I44" s="50">
        <v>0</v>
      </c>
      <c r="J44" s="23"/>
      <c r="K44" s="14"/>
      <c r="L44" s="23"/>
      <c r="M44" s="14"/>
      <c r="N44" s="25"/>
      <c r="O44" s="6"/>
      <c r="P44" s="13">
        <f>SUM(G44,I44,K44,O44,)</f>
        <v>6</v>
      </c>
      <c r="Q44" s="15">
        <f>A44</f>
        <v>6</v>
      </c>
      <c r="R44" s="26">
        <f t="shared" si="0"/>
        <v>27.13</v>
      </c>
      <c r="S44" s="26">
        <f t="shared" si="2"/>
        <v>32.96</v>
      </c>
      <c r="T44" s="7"/>
    </row>
    <row r="45" spans="1:20" ht="14.25">
      <c r="A45" s="20">
        <f t="shared" si="1"/>
        <v>5</v>
      </c>
      <c r="B45" s="55">
        <v>36</v>
      </c>
      <c r="C45" s="45" t="s">
        <v>89</v>
      </c>
      <c r="D45" s="45" t="s">
        <v>21</v>
      </c>
      <c r="E45" s="29"/>
      <c r="F45" s="39" t="s">
        <v>25</v>
      </c>
      <c r="G45" s="49">
        <v>0</v>
      </c>
      <c r="H45" s="37">
        <v>39.68</v>
      </c>
      <c r="I45" s="50">
        <v>5</v>
      </c>
      <c r="J45" s="22"/>
      <c r="K45" s="14"/>
      <c r="L45" s="23"/>
      <c r="M45" s="14"/>
      <c r="N45" s="22"/>
      <c r="O45" s="14"/>
      <c r="P45" s="13">
        <f>SUM(G45,I45,K45,O45,)</f>
        <v>5</v>
      </c>
      <c r="Q45" s="15">
        <f>A45</f>
        <v>5</v>
      </c>
      <c r="R45" s="26">
        <f t="shared" si="0"/>
        <v>39.68</v>
      </c>
      <c r="S45" s="26">
        <f t="shared" si="2"/>
        <v>0</v>
      </c>
      <c r="T45" s="7"/>
    </row>
    <row r="46" spans="1:20" ht="15">
      <c r="A46" s="20">
        <f t="shared" si="1"/>
        <v>4</v>
      </c>
      <c r="B46" s="55">
        <v>37</v>
      </c>
      <c r="C46" s="47" t="s">
        <v>105</v>
      </c>
      <c r="D46" s="47" t="s">
        <v>72</v>
      </c>
      <c r="E46" s="32"/>
      <c r="F46" s="43">
        <v>31.4</v>
      </c>
      <c r="G46" s="41">
        <v>4</v>
      </c>
      <c r="H46" s="42" t="s">
        <v>25</v>
      </c>
      <c r="I46" s="50">
        <v>0</v>
      </c>
      <c r="J46" s="8"/>
      <c r="K46" s="14"/>
      <c r="L46" s="23"/>
      <c r="M46" s="14"/>
      <c r="N46" s="24"/>
      <c r="O46" s="6"/>
      <c r="P46" s="13">
        <f>SUM(G46,I46,K46,O46,)</f>
        <v>4</v>
      </c>
      <c r="Q46" s="15">
        <f>A46</f>
        <v>4</v>
      </c>
      <c r="R46" s="26">
        <f t="shared" si="0"/>
        <v>31.4</v>
      </c>
      <c r="S46" s="26">
        <f t="shared" si="2"/>
        <v>39.68</v>
      </c>
      <c r="T46" s="7"/>
    </row>
    <row r="47" spans="1:20" ht="15">
      <c r="A47" s="20">
        <f t="shared" si="1"/>
        <v>1</v>
      </c>
      <c r="B47" s="55">
        <v>38</v>
      </c>
      <c r="C47" s="47" t="s">
        <v>106</v>
      </c>
      <c r="D47" s="47" t="s">
        <v>72</v>
      </c>
      <c r="E47" s="32"/>
      <c r="F47" s="9">
        <v>38.57</v>
      </c>
      <c r="G47" s="41">
        <v>1</v>
      </c>
      <c r="H47" s="36" t="s">
        <v>25</v>
      </c>
      <c r="I47" s="50">
        <v>0</v>
      </c>
      <c r="J47" s="8"/>
      <c r="K47" s="14"/>
      <c r="L47" s="23"/>
      <c r="M47" s="14"/>
      <c r="N47" s="6"/>
      <c r="O47" s="6"/>
      <c r="P47" s="13">
        <f>SUM(G47,I47,K47,O47,)</f>
        <v>1</v>
      </c>
      <c r="Q47" s="15">
        <f>A47</f>
        <v>1</v>
      </c>
      <c r="R47" s="26">
        <f t="shared" si="0"/>
        <v>38.57</v>
      </c>
      <c r="S47" s="26">
        <f t="shared" si="2"/>
        <v>38.57</v>
      </c>
      <c r="T47" s="7"/>
    </row>
    <row r="48" spans="1:20" ht="15">
      <c r="A48" s="20">
        <f t="shared" si="1"/>
        <v>0</v>
      </c>
      <c r="B48" s="55">
        <v>39</v>
      </c>
      <c r="C48" s="47" t="s">
        <v>107</v>
      </c>
      <c r="D48" s="47" t="s">
        <v>72</v>
      </c>
      <c r="E48" s="32">
        <v>41.41</v>
      </c>
      <c r="F48" s="43">
        <v>41.41</v>
      </c>
      <c r="G48" s="41">
        <v>0</v>
      </c>
      <c r="H48" s="37" t="s">
        <v>25</v>
      </c>
      <c r="I48" s="50">
        <v>0</v>
      </c>
      <c r="J48" s="8"/>
      <c r="K48" s="14"/>
      <c r="L48" s="14"/>
      <c r="M48" s="14"/>
      <c r="N48" s="6"/>
      <c r="O48" s="6"/>
      <c r="P48" s="13">
        <f>SUM(G48,I48,K48,O48,)</f>
        <v>0</v>
      </c>
      <c r="Q48" s="15">
        <f>A48</f>
        <v>0</v>
      </c>
      <c r="R48" s="26">
        <f t="shared" si="0"/>
        <v>41.41</v>
      </c>
      <c r="S48" s="26">
        <f t="shared" si="2"/>
        <v>41.41</v>
      </c>
      <c r="T48" s="7"/>
    </row>
    <row r="49" spans="1:20" ht="15">
      <c r="A49" s="20">
        <f t="shared" si="1"/>
        <v>0</v>
      </c>
      <c r="B49" s="55">
        <v>40</v>
      </c>
      <c r="C49" s="47" t="s">
        <v>108</v>
      </c>
      <c r="D49" s="47" t="s">
        <v>72</v>
      </c>
      <c r="E49" s="32"/>
      <c r="F49" s="43" t="s">
        <v>109</v>
      </c>
      <c r="G49" s="41">
        <v>0</v>
      </c>
      <c r="H49" s="42" t="s">
        <v>25</v>
      </c>
      <c r="I49" s="50">
        <v>0</v>
      </c>
      <c r="J49" s="8"/>
      <c r="K49" s="14"/>
      <c r="L49" s="14"/>
      <c r="M49" s="14"/>
      <c r="N49" s="6"/>
      <c r="O49" s="6"/>
      <c r="P49" s="13">
        <f>SUM(G49,I49,K49,O49,)</f>
        <v>0</v>
      </c>
      <c r="Q49" s="15">
        <f>A49</f>
        <v>0</v>
      </c>
      <c r="R49" s="26">
        <f t="shared" si="0"/>
        <v>0</v>
      </c>
      <c r="S49" s="26">
        <f t="shared" si="2"/>
        <v>0</v>
      </c>
      <c r="T49" s="5"/>
    </row>
    <row r="50" spans="1:20" ht="15">
      <c r="A50" s="20">
        <f t="shared" si="1"/>
        <v>0</v>
      </c>
      <c r="B50" s="58">
        <v>41</v>
      </c>
      <c r="C50" s="47" t="s">
        <v>110</v>
      </c>
      <c r="D50" s="47" t="s">
        <v>72</v>
      </c>
      <c r="E50" s="32"/>
      <c r="F50" s="43" t="s">
        <v>109</v>
      </c>
      <c r="G50" s="41">
        <v>0</v>
      </c>
      <c r="H50" s="36" t="s">
        <v>25</v>
      </c>
      <c r="I50" s="50">
        <v>0</v>
      </c>
      <c r="J50" s="8"/>
      <c r="K50" s="14"/>
      <c r="L50" s="14"/>
      <c r="M50" s="14"/>
      <c r="N50" s="6"/>
      <c r="O50" s="6"/>
      <c r="P50" s="13">
        <f>SUM(G50,I50,K50,O50,)</f>
        <v>0</v>
      </c>
      <c r="Q50" s="15">
        <f>A50</f>
        <v>0</v>
      </c>
      <c r="R50" s="26">
        <f t="shared" si="0"/>
        <v>0</v>
      </c>
      <c r="S50" s="26">
        <f t="shared" si="2"/>
        <v>0</v>
      </c>
    </row>
  </sheetData>
  <sortState ref="C10:Q50">
    <sortCondition descending="1" ref="Q10:Q50"/>
    <sortCondition descending="1" ref="P10:P50"/>
  </sortState>
  <mergeCells count="14">
    <mergeCell ref="C1:U1"/>
    <mergeCell ref="C2:U2"/>
    <mergeCell ref="B3:U3"/>
    <mergeCell ref="B4:U4"/>
    <mergeCell ref="B7:B8"/>
    <mergeCell ref="C7:E8"/>
    <mergeCell ref="F7:G8"/>
    <mergeCell ref="H7:I8"/>
    <mergeCell ref="L7:M8"/>
    <mergeCell ref="N7:O8"/>
    <mergeCell ref="P7:P9"/>
    <mergeCell ref="Q7:Q9"/>
    <mergeCell ref="R7:R9"/>
    <mergeCell ref="S7:S9"/>
  </mergeCells>
  <pageMargins left="0.7" right="0.7" top="0.75" bottom="0.75" header="0.3" footer="0.3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U57"/>
  <sheetViews>
    <sheetView tabSelected="1" topLeftCell="A34" zoomScale="80" zoomScaleNormal="80" workbookViewId="0">
      <selection activeCell="C9" sqref="C9"/>
    </sheetView>
  </sheetViews>
  <sheetFormatPr defaultRowHeight="12.75"/>
  <cols>
    <col min="1" max="1" width="3.42578125" customWidth="1"/>
    <col min="2" max="2" width="10.28515625" customWidth="1"/>
    <col min="3" max="3" width="25.28515625" customWidth="1"/>
    <col min="4" max="4" width="19.85546875" customWidth="1"/>
    <col min="5" max="5" width="0.42578125" customWidth="1"/>
    <col min="6" max="6" width="11.42578125" customWidth="1"/>
    <col min="7" max="7" width="11" customWidth="1"/>
    <col min="11" max="11" width="9.5703125" bestFit="1" customWidth="1"/>
    <col min="12" max="13" width="9.5703125" customWidth="1"/>
    <col min="16" max="16" width="10.42578125" customWidth="1"/>
    <col min="18" max="18" width="10.7109375" customWidth="1"/>
    <col min="19" max="19" width="10.42578125" customWidth="1"/>
  </cols>
  <sheetData>
    <row r="1" spans="1:21" ht="46.5">
      <c r="B1" s="2"/>
      <c r="C1" s="85" t="s">
        <v>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20.25">
      <c r="B2" s="2"/>
      <c r="C2" s="86" t="s">
        <v>70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ht="23.25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</row>
    <row r="4" spans="1:21" ht="23.25">
      <c r="B4" s="87" t="s">
        <v>12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21" ht="2.25" customHeight="1" thickBot="1">
      <c r="B5" s="2"/>
      <c r="C5" s="1"/>
      <c r="D5" s="1"/>
      <c r="E5" s="1"/>
      <c r="F5" s="3"/>
      <c r="G5" s="1"/>
      <c r="H5" s="3"/>
      <c r="I5" s="1"/>
      <c r="J5" s="3"/>
      <c r="K5" s="1"/>
      <c r="L5" s="1"/>
      <c r="M5" s="1"/>
      <c r="N5" s="3"/>
      <c r="O5" s="1"/>
      <c r="P5" s="1"/>
      <c r="Q5" s="1"/>
      <c r="R5" s="1"/>
      <c r="S5" s="1"/>
      <c r="T5" s="1"/>
      <c r="U5" s="1"/>
    </row>
    <row r="6" spans="1:21" ht="21" hidden="1" thickBot="1">
      <c r="B6" s="2"/>
      <c r="C6" s="1"/>
      <c r="D6" s="1"/>
      <c r="E6" s="1"/>
      <c r="F6" s="3"/>
      <c r="G6" s="1"/>
      <c r="H6" s="3"/>
      <c r="I6" s="1"/>
      <c r="J6" s="3"/>
      <c r="K6" s="1"/>
      <c r="L6" s="1"/>
      <c r="M6" s="1"/>
      <c r="N6" s="3"/>
      <c r="O6" s="1"/>
      <c r="P6" s="1"/>
      <c r="Q6" s="1"/>
      <c r="R6" s="1"/>
      <c r="S6" s="1"/>
      <c r="T6" s="1"/>
      <c r="U6" s="1"/>
    </row>
    <row r="7" spans="1:21" ht="43.5" customHeight="1">
      <c r="B7" s="118"/>
      <c r="C7" s="119" t="s">
        <v>1</v>
      </c>
      <c r="D7" s="120"/>
      <c r="E7" s="121"/>
      <c r="F7" s="97" t="s">
        <v>11</v>
      </c>
      <c r="G7" s="98"/>
      <c r="H7" s="101" t="s">
        <v>69</v>
      </c>
      <c r="I7" s="98"/>
      <c r="J7" s="68" t="s">
        <v>10</v>
      </c>
      <c r="K7" s="69"/>
      <c r="L7" s="101" t="s">
        <v>2</v>
      </c>
      <c r="M7" s="98"/>
      <c r="N7" s="101" t="s">
        <v>49</v>
      </c>
      <c r="O7" s="98"/>
      <c r="P7" s="84" t="s">
        <v>13</v>
      </c>
      <c r="Q7" s="84" t="s">
        <v>14</v>
      </c>
      <c r="R7" s="84" t="s">
        <v>3</v>
      </c>
      <c r="S7" s="84" t="s">
        <v>4</v>
      </c>
      <c r="T7" s="2"/>
      <c r="U7" s="2"/>
    </row>
    <row r="8" spans="1:21" ht="13.5" thickBot="1">
      <c r="B8" s="122"/>
      <c r="C8" s="123"/>
      <c r="D8" s="124"/>
      <c r="E8" s="125"/>
      <c r="F8" s="99"/>
      <c r="G8" s="100"/>
      <c r="H8" s="102"/>
      <c r="I8" s="100"/>
      <c r="J8" s="70"/>
      <c r="K8" s="71"/>
      <c r="L8" s="102"/>
      <c r="M8" s="100"/>
      <c r="N8" s="102"/>
      <c r="O8" s="100"/>
      <c r="P8" s="84"/>
      <c r="Q8" s="84"/>
      <c r="R8" s="84"/>
      <c r="S8" s="84"/>
      <c r="T8" s="2"/>
      <c r="U8" s="2"/>
    </row>
    <row r="9" spans="1:21" ht="15.75">
      <c r="B9" s="126" t="s">
        <v>7</v>
      </c>
      <c r="C9" s="127" t="s">
        <v>220</v>
      </c>
      <c r="D9" s="128" t="s">
        <v>0</v>
      </c>
      <c r="E9" s="129"/>
      <c r="F9" s="72" t="s">
        <v>5</v>
      </c>
      <c r="G9" s="73" t="s">
        <v>6</v>
      </c>
      <c r="H9" s="72" t="s">
        <v>5</v>
      </c>
      <c r="I9" s="73" t="s">
        <v>6</v>
      </c>
      <c r="J9" s="72" t="s">
        <v>5</v>
      </c>
      <c r="K9" s="73" t="s">
        <v>6</v>
      </c>
      <c r="L9" s="72" t="s">
        <v>5</v>
      </c>
      <c r="M9" s="73" t="s">
        <v>6</v>
      </c>
      <c r="N9" s="72" t="s">
        <v>5</v>
      </c>
      <c r="O9" s="73" t="s">
        <v>6</v>
      </c>
      <c r="P9" s="84"/>
      <c r="Q9" s="84"/>
      <c r="R9" s="84"/>
      <c r="S9" s="84"/>
      <c r="T9" s="4" t="s">
        <v>9</v>
      </c>
    </row>
    <row r="10" spans="1:21" ht="14.25">
      <c r="A10" s="20">
        <f>SUM(G10,I10,K10,M10,O10)-MIN(G10,K10,O10,M10)</f>
        <v>40</v>
      </c>
      <c r="B10" s="57">
        <v>1</v>
      </c>
      <c r="C10" s="27" t="s">
        <v>39</v>
      </c>
      <c r="D10" s="27" t="s">
        <v>34</v>
      </c>
      <c r="E10" s="19"/>
      <c r="F10" s="37">
        <v>12.29</v>
      </c>
      <c r="G10" s="38">
        <v>40</v>
      </c>
      <c r="H10" s="61">
        <v>12.57</v>
      </c>
      <c r="I10" s="38">
        <v>40</v>
      </c>
      <c r="J10" s="22"/>
      <c r="K10" s="14"/>
      <c r="L10" s="23"/>
      <c r="M10" s="14"/>
      <c r="N10" s="22"/>
      <c r="O10" s="14"/>
      <c r="P10" s="13">
        <f>SUM(G10,I10,K10,O10,)</f>
        <v>80</v>
      </c>
      <c r="Q10" s="15">
        <f>A10</f>
        <v>40</v>
      </c>
      <c r="R10" s="21">
        <f t="shared" ref="R10:R51" si="0">MIN(F10,H10,J10,L10,N10)</f>
        <v>12.29</v>
      </c>
      <c r="S10" s="26">
        <f t="shared" ref="S10:S51" si="1">MAX(F10,H10,J10,L10,N10)</f>
        <v>12.57</v>
      </c>
      <c r="T10" s="4"/>
    </row>
    <row r="11" spans="1:21" ht="14.25">
      <c r="A11" s="20">
        <f t="shared" ref="A11:A12" si="2">SUM(G11,I11,K11,M11,O11)-MIN(G11,K11,O11,M11)</f>
        <v>35</v>
      </c>
      <c r="B11" s="117">
        <v>2</v>
      </c>
      <c r="C11" s="27" t="s">
        <v>50</v>
      </c>
      <c r="D11" s="27" t="s">
        <v>47</v>
      </c>
      <c r="E11" s="19"/>
      <c r="F11" s="39">
        <v>14.08</v>
      </c>
      <c r="G11" s="38">
        <v>32</v>
      </c>
      <c r="H11" s="62">
        <v>13.64</v>
      </c>
      <c r="I11" s="38">
        <v>35</v>
      </c>
      <c r="J11" s="22"/>
      <c r="K11" s="14"/>
      <c r="L11" s="23"/>
      <c r="M11" s="14"/>
      <c r="N11" s="22"/>
      <c r="O11" s="14"/>
      <c r="P11" s="13">
        <f>SUM(G11,I11,K11,O11,)</f>
        <v>67</v>
      </c>
      <c r="Q11" s="15">
        <f>A11</f>
        <v>35</v>
      </c>
      <c r="R11" s="21">
        <f t="shared" si="0"/>
        <v>13.64</v>
      </c>
      <c r="S11" s="26">
        <f t="shared" si="1"/>
        <v>14.08</v>
      </c>
      <c r="T11" s="4"/>
    </row>
    <row r="12" spans="1:21" ht="14.25">
      <c r="A12" s="20">
        <f t="shared" si="2"/>
        <v>32</v>
      </c>
      <c r="B12" s="56">
        <v>3</v>
      </c>
      <c r="C12" s="27" t="s">
        <v>40</v>
      </c>
      <c r="D12" s="27" t="s">
        <v>34</v>
      </c>
      <c r="E12" s="28"/>
      <c r="F12" s="39">
        <v>13.87</v>
      </c>
      <c r="G12" s="38">
        <v>35</v>
      </c>
      <c r="H12" s="62">
        <v>14.03</v>
      </c>
      <c r="I12" s="38">
        <v>32</v>
      </c>
      <c r="J12" s="22"/>
      <c r="K12" s="14"/>
      <c r="L12" s="23"/>
      <c r="M12" s="14"/>
      <c r="N12" s="22"/>
      <c r="O12" s="14"/>
      <c r="P12" s="13">
        <f>SUM(G12,I12,K12,O12,)</f>
        <v>67</v>
      </c>
      <c r="Q12" s="15">
        <f>A12</f>
        <v>32</v>
      </c>
      <c r="R12" s="21">
        <f t="shared" si="0"/>
        <v>13.87</v>
      </c>
      <c r="S12" s="26">
        <f t="shared" si="1"/>
        <v>14.03</v>
      </c>
      <c r="T12" s="4"/>
    </row>
    <row r="13" spans="1:21" ht="14.25">
      <c r="A13" s="20">
        <f>SUM(G13,I13,K13,M13,O13)-MIN(G13,I13,K13,M13,O13)</f>
        <v>29</v>
      </c>
      <c r="B13" s="55">
        <v>4</v>
      </c>
      <c r="C13" s="27" t="s">
        <v>51</v>
      </c>
      <c r="D13" s="27" t="s">
        <v>21</v>
      </c>
      <c r="E13" s="11"/>
      <c r="F13" s="39">
        <v>14.91</v>
      </c>
      <c r="G13" s="38">
        <v>24</v>
      </c>
      <c r="H13" s="62">
        <v>14.45</v>
      </c>
      <c r="I13" s="38">
        <v>29</v>
      </c>
      <c r="J13" s="22"/>
      <c r="K13" s="14"/>
      <c r="L13" s="23"/>
      <c r="M13" s="14"/>
      <c r="N13" s="22"/>
      <c r="O13" s="14"/>
      <c r="P13" s="13">
        <f>SUM(G13,I13,K13,O13,)</f>
        <v>53</v>
      </c>
      <c r="Q13" s="15">
        <f>A13</f>
        <v>29</v>
      </c>
      <c r="R13" s="21">
        <f t="shared" si="0"/>
        <v>14.45</v>
      </c>
      <c r="S13" s="26">
        <f t="shared" si="1"/>
        <v>14.91</v>
      </c>
      <c r="T13" s="4"/>
    </row>
    <row r="14" spans="1:21" ht="14.25">
      <c r="A14" s="20">
        <f>SUM(G14,I14,K14,M14,O14)-MIN(G14,I14,K14,M14,O14)</f>
        <v>29</v>
      </c>
      <c r="B14" s="55">
        <v>5</v>
      </c>
      <c r="C14" s="27" t="s">
        <v>55</v>
      </c>
      <c r="D14" s="27" t="s">
        <v>15</v>
      </c>
      <c r="E14" s="19"/>
      <c r="F14" s="39">
        <v>14.29</v>
      </c>
      <c r="G14" s="38">
        <v>29</v>
      </c>
      <c r="H14" s="62">
        <v>14.95</v>
      </c>
      <c r="I14" s="38">
        <v>22</v>
      </c>
      <c r="J14" s="22"/>
      <c r="K14" s="14"/>
      <c r="L14" s="23"/>
      <c r="M14" s="14"/>
      <c r="N14" s="22"/>
      <c r="O14" s="14"/>
      <c r="P14" s="13">
        <f>SUM(G14,I14,K14,O14,)</f>
        <v>51</v>
      </c>
      <c r="Q14" s="15">
        <f>A14</f>
        <v>29</v>
      </c>
      <c r="R14" s="21">
        <f t="shared" si="0"/>
        <v>14.29</v>
      </c>
      <c r="S14" s="26">
        <f t="shared" si="1"/>
        <v>14.95</v>
      </c>
      <c r="T14" s="4"/>
    </row>
    <row r="15" spans="1:21" ht="14.25">
      <c r="A15" s="20">
        <f t="shared" ref="A15:A16" si="3">SUM(G15,I15,K15,M15,O15)-MIN(G15,I15,K15,M15,O15)</f>
        <v>27</v>
      </c>
      <c r="B15" s="55">
        <v>6</v>
      </c>
      <c r="C15" s="27" t="s">
        <v>52</v>
      </c>
      <c r="D15" s="27" t="s">
        <v>20</v>
      </c>
      <c r="E15" s="19"/>
      <c r="F15" s="39">
        <v>14.78</v>
      </c>
      <c r="G15" s="38">
        <v>25</v>
      </c>
      <c r="H15" s="62">
        <v>14.72</v>
      </c>
      <c r="I15" s="38">
        <v>27</v>
      </c>
      <c r="J15" s="22"/>
      <c r="K15" s="14"/>
      <c r="L15" s="23"/>
      <c r="M15" s="14"/>
      <c r="N15" s="22"/>
      <c r="O15" s="14"/>
      <c r="P15" s="13">
        <f>SUM(G15,I15,K15,O15,)</f>
        <v>52</v>
      </c>
      <c r="Q15" s="15">
        <f>A15</f>
        <v>27</v>
      </c>
      <c r="R15" s="21">
        <f t="shared" si="0"/>
        <v>14.72</v>
      </c>
      <c r="S15" s="26">
        <f t="shared" si="1"/>
        <v>14.78</v>
      </c>
      <c r="T15" s="4"/>
    </row>
    <row r="16" spans="1:21" ht="15">
      <c r="A16" s="20">
        <f t="shared" si="3"/>
        <v>27</v>
      </c>
      <c r="B16" s="55">
        <v>7</v>
      </c>
      <c r="C16" s="46" t="s">
        <v>111</v>
      </c>
      <c r="D16" s="27" t="s">
        <v>47</v>
      </c>
      <c r="E16" s="16"/>
      <c r="F16" s="39">
        <v>14.52</v>
      </c>
      <c r="G16" s="38">
        <v>27</v>
      </c>
      <c r="H16" s="63" t="s">
        <v>25</v>
      </c>
      <c r="I16" s="41">
        <v>0</v>
      </c>
      <c r="J16" s="22"/>
      <c r="K16" s="14"/>
      <c r="L16" s="23"/>
      <c r="M16" s="14"/>
      <c r="N16" s="22"/>
      <c r="O16" s="14"/>
      <c r="P16" s="13">
        <f>SUM(G16,I16,K16,O16,)</f>
        <v>27</v>
      </c>
      <c r="Q16" s="15">
        <f>A16</f>
        <v>27</v>
      </c>
      <c r="R16" s="21">
        <f t="shared" si="0"/>
        <v>14.52</v>
      </c>
      <c r="S16" s="26">
        <f t="shared" si="1"/>
        <v>14.52</v>
      </c>
      <c r="T16" s="5"/>
    </row>
    <row r="17" spans="1:20" ht="14.25">
      <c r="A17" s="20">
        <f t="shared" ref="A17:A51" si="4">SUM(G17,I17,K17,M17,O17)-MIN(G17,I17,K17,M17,O17)</f>
        <v>25</v>
      </c>
      <c r="B17" s="55">
        <v>8</v>
      </c>
      <c r="C17" s="27" t="s">
        <v>45</v>
      </c>
      <c r="D17" s="27" t="s">
        <v>18</v>
      </c>
      <c r="E17" s="19"/>
      <c r="F17" s="39">
        <v>16.7</v>
      </c>
      <c r="G17" s="38">
        <v>20</v>
      </c>
      <c r="H17" s="61">
        <v>14.77</v>
      </c>
      <c r="I17" s="38">
        <v>25</v>
      </c>
      <c r="J17" s="22"/>
      <c r="K17" s="14"/>
      <c r="L17" s="23"/>
      <c r="M17" s="14"/>
      <c r="N17" s="22"/>
      <c r="O17" s="14"/>
      <c r="P17" s="13">
        <f>SUM(G17,I17,K17,O17,)</f>
        <v>45</v>
      </c>
      <c r="Q17" s="15">
        <f>A17</f>
        <v>25</v>
      </c>
      <c r="R17" s="21">
        <f t="shared" si="0"/>
        <v>14.77</v>
      </c>
      <c r="S17" s="26">
        <f t="shared" si="1"/>
        <v>16.7</v>
      </c>
      <c r="T17" s="5"/>
    </row>
    <row r="18" spans="1:20" ht="14.25">
      <c r="A18" s="20">
        <f t="shared" si="4"/>
        <v>24</v>
      </c>
      <c r="B18" s="55">
        <v>9</v>
      </c>
      <c r="C18" s="27" t="s">
        <v>53</v>
      </c>
      <c r="D18" s="27" t="s">
        <v>20</v>
      </c>
      <c r="E18" s="19"/>
      <c r="F18" s="39">
        <v>18.010000000000002</v>
      </c>
      <c r="G18" s="38">
        <v>13</v>
      </c>
      <c r="H18" s="61">
        <v>14.8</v>
      </c>
      <c r="I18" s="38">
        <v>24</v>
      </c>
      <c r="J18" s="12"/>
      <c r="K18" s="11"/>
      <c r="L18" s="12"/>
      <c r="M18" s="11"/>
      <c r="N18" s="22"/>
      <c r="O18" s="14"/>
      <c r="P18" s="13">
        <f>SUM(G18,I18,K18,O18,)</f>
        <v>37</v>
      </c>
      <c r="Q18" s="15">
        <f>A18</f>
        <v>24</v>
      </c>
      <c r="R18" s="21">
        <f t="shared" si="0"/>
        <v>14.8</v>
      </c>
      <c r="S18" s="26">
        <f t="shared" si="1"/>
        <v>18.010000000000002</v>
      </c>
      <c r="T18" s="5"/>
    </row>
    <row r="19" spans="1:20" ht="14.25">
      <c r="A19" s="20">
        <f t="shared" si="4"/>
        <v>23</v>
      </c>
      <c r="B19" s="55">
        <v>10</v>
      </c>
      <c r="C19" s="27" t="s">
        <v>42</v>
      </c>
      <c r="D19" s="27" t="s">
        <v>34</v>
      </c>
      <c r="E19" s="19"/>
      <c r="F19" s="39">
        <v>15.73</v>
      </c>
      <c r="G19" s="38">
        <v>23</v>
      </c>
      <c r="H19" s="62">
        <v>15.75</v>
      </c>
      <c r="I19" s="38">
        <v>16</v>
      </c>
      <c r="J19" s="22"/>
      <c r="K19" s="14"/>
      <c r="L19" s="23"/>
      <c r="M19" s="14"/>
      <c r="N19" s="22"/>
      <c r="O19" s="14"/>
      <c r="P19" s="13">
        <f>SUM(G19,I19,K19,O19,)</f>
        <v>39</v>
      </c>
      <c r="Q19" s="15">
        <f>A19</f>
        <v>23</v>
      </c>
      <c r="R19" s="21">
        <f t="shared" si="0"/>
        <v>15.73</v>
      </c>
      <c r="S19" s="26">
        <f t="shared" si="1"/>
        <v>15.75</v>
      </c>
      <c r="T19" s="5"/>
    </row>
    <row r="20" spans="1:20" ht="14.25">
      <c r="A20" s="20">
        <f t="shared" si="4"/>
        <v>23</v>
      </c>
      <c r="B20" s="55">
        <v>11</v>
      </c>
      <c r="C20" s="27" t="s">
        <v>54</v>
      </c>
      <c r="D20" s="27" t="s">
        <v>19</v>
      </c>
      <c r="E20" s="19"/>
      <c r="F20" s="39" t="s">
        <v>25</v>
      </c>
      <c r="G20" s="38">
        <v>0</v>
      </c>
      <c r="H20" s="62">
        <v>14.86</v>
      </c>
      <c r="I20" s="38">
        <v>23</v>
      </c>
      <c r="J20" s="23"/>
      <c r="K20" s="14"/>
      <c r="L20" s="23"/>
      <c r="M20" s="14"/>
      <c r="N20" s="24"/>
      <c r="O20" s="6"/>
      <c r="P20" s="13">
        <f>SUM(G20,I20,K20,O20,)</f>
        <v>23</v>
      </c>
      <c r="Q20" s="15">
        <f>A20</f>
        <v>23</v>
      </c>
      <c r="R20" s="21">
        <f t="shared" si="0"/>
        <v>14.86</v>
      </c>
      <c r="S20" s="26">
        <f t="shared" si="1"/>
        <v>14.86</v>
      </c>
      <c r="T20" s="5"/>
    </row>
    <row r="21" spans="1:20" ht="14.25">
      <c r="A21" s="20">
        <f t="shared" si="4"/>
        <v>22</v>
      </c>
      <c r="B21" s="55">
        <v>12</v>
      </c>
      <c r="C21" s="27" t="s">
        <v>43</v>
      </c>
      <c r="D21" s="27" t="s">
        <v>18</v>
      </c>
      <c r="E21" s="19"/>
      <c r="F21" s="39">
        <v>15.83</v>
      </c>
      <c r="G21" s="38">
        <v>22</v>
      </c>
      <c r="H21" s="62">
        <v>15.24</v>
      </c>
      <c r="I21" s="38">
        <v>20</v>
      </c>
      <c r="J21" s="23"/>
      <c r="K21" s="14"/>
      <c r="L21" s="23"/>
      <c r="M21" s="14"/>
      <c r="N21" s="22"/>
      <c r="O21" s="14"/>
      <c r="P21" s="13">
        <f>SUM(G21,I21,K21,O21,)</f>
        <v>42</v>
      </c>
      <c r="Q21" s="15">
        <f>A21</f>
        <v>22</v>
      </c>
      <c r="R21" s="21">
        <f t="shared" si="0"/>
        <v>15.24</v>
      </c>
      <c r="S21" s="26">
        <f t="shared" si="1"/>
        <v>15.83</v>
      </c>
      <c r="T21" s="5"/>
    </row>
    <row r="22" spans="1:20" ht="14.25">
      <c r="A22" s="20">
        <f t="shared" si="4"/>
        <v>21</v>
      </c>
      <c r="B22" s="55">
        <v>13</v>
      </c>
      <c r="C22" s="27" t="s">
        <v>24</v>
      </c>
      <c r="D22" s="27" t="s">
        <v>20</v>
      </c>
      <c r="E22" s="19"/>
      <c r="F22" s="39">
        <v>16.5</v>
      </c>
      <c r="G22" s="38">
        <v>21</v>
      </c>
      <c r="H22" s="62">
        <v>15.99</v>
      </c>
      <c r="I22" s="38">
        <v>14</v>
      </c>
      <c r="J22" s="22"/>
      <c r="K22" s="14"/>
      <c r="L22" s="23"/>
      <c r="M22" s="14"/>
      <c r="N22" s="22"/>
      <c r="O22" s="14"/>
      <c r="P22" s="13">
        <f>SUM(G22,I22,K22,O22,)</f>
        <v>35</v>
      </c>
      <c r="Q22" s="15">
        <f>A22</f>
        <v>21</v>
      </c>
      <c r="R22" s="21">
        <f t="shared" si="0"/>
        <v>15.99</v>
      </c>
      <c r="S22" s="26">
        <f t="shared" si="1"/>
        <v>16.5</v>
      </c>
      <c r="T22" s="5"/>
    </row>
    <row r="23" spans="1:20" ht="14.25">
      <c r="A23" s="20">
        <f t="shared" si="4"/>
        <v>21</v>
      </c>
      <c r="B23" s="55">
        <v>14</v>
      </c>
      <c r="C23" s="27" t="s">
        <v>56</v>
      </c>
      <c r="D23" s="27" t="s">
        <v>18</v>
      </c>
      <c r="E23" s="19"/>
      <c r="F23" s="39" t="s">
        <v>25</v>
      </c>
      <c r="G23" s="38">
        <v>0</v>
      </c>
      <c r="H23" s="62">
        <v>15.22</v>
      </c>
      <c r="I23" s="38">
        <v>21</v>
      </c>
      <c r="J23" s="23"/>
      <c r="K23" s="14"/>
      <c r="L23" s="23"/>
      <c r="M23" s="14"/>
      <c r="N23" s="24"/>
      <c r="O23" s="6"/>
      <c r="P23" s="13">
        <f>SUM(G23,I23,K23,O23,)</f>
        <v>21</v>
      </c>
      <c r="Q23" s="15">
        <f>A23</f>
        <v>21</v>
      </c>
      <c r="R23" s="21">
        <f t="shared" si="0"/>
        <v>15.22</v>
      </c>
      <c r="S23" s="26">
        <f t="shared" si="1"/>
        <v>15.22</v>
      </c>
      <c r="T23" s="5"/>
    </row>
    <row r="24" spans="1:20" ht="14.25">
      <c r="A24" s="20">
        <f t="shared" si="4"/>
        <v>19</v>
      </c>
      <c r="B24" s="55">
        <v>15</v>
      </c>
      <c r="C24" s="27" t="s">
        <v>57</v>
      </c>
      <c r="D24" s="27" t="s">
        <v>67</v>
      </c>
      <c r="E24" s="19"/>
      <c r="F24" s="39">
        <v>18.37</v>
      </c>
      <c r="G24" s="38">
        <v>12</v>
      </c>
      <c r="H24" s="62">
        <v>15.31</v>
      </c>
      <c r="I24" s="38">
        <v>19</v>
      </c>
      <c r="J24" s="22"/>
      <c r="K24" s="14"/>
      <c r="L24" s="23"/>
      <c r="M24" s="14"/>
      <c r="N24" s="22"/>
      <c r="O24" s="14"/>
      <c r="P24" s="13">
        <f>SUM(G24,I24,K24,O24,)</f>
        <v>31</v>
      </c>
      <c r="Q24" s="15">
        <f>A24</f>
        <v>19</v>
      </c>
      <c r="R24" s="21">
        <f t="shared" si="0"/>
        <v>15.31</v>
      </c>
      <c r="S24" s="26">
        <f t="shared" si="1"/>
        <v>18.37</v>
      </c>
      <c r="T24" s="5"/>
    </row>
    <row r="25" spans="1:20" ht="15.75">
      <c r="A25" s="20">
        <f t="shared" si="4"/>
        <v>19</v>
      </c>
      <c r="B25" s="55">
        <v>16</v>
      </c>
      <c r="C25" s="27" t="s">
        <v>112</v>
      </c>
      <c r="D25" s="27" t="s">
        <v>100</v>
      </c>
      <c r="E25" s="17"/>
      <c r="F25" s="34">
        <v>16.73</v>
      </c>
      <c r="G25" s="38">
        <v>19</v>
      </c>
      <c r="H25" s="64" t="s">
        <v>25</v>
      </c>
      <c r="I25" s="35">
        <v>0</v>
      </c>
      <c r="J25" s="23"/>
      <c r="K25" s="14"/>
      <c r="L25" s="23"/>
      <c r="M25" s="14"/>
      <c r="N25" s="22"/>
      <c r="O25" s="14"/>
      <c r="P25" s="13">
        <f>SUM(G25,I25,K25,O25,)</f>
        <v>19</v>
      </c>
      <c r="Q25" s="15">
        <f>A25</f>
        <v>19</v>
      </c>
      <c r="R25" s="21">
        <f t="shared" si="0"/>
        <v>16.73</v>
      </c>
      <c r="S25" s="26">
        <f t="shared" si="1"/>
        <v>16.73</v>
      </c>
      <c r="T25" s="5"/>
    </row>
    <row r="26" spans="1:20" ht="14.25">
      <c r="A26" s="20">
        <f t="shared" si="4"/>
        <v>18</v>
      </c>
      <c r="B26" s="55">
        <v>17</v>
      </c>
      <c r="C26" s="27" t="s">
        <v>29</v>
      </c>
      <c r="D26" s="45" t="s">
        <v>23</v>
      </c>
      <c r="E26" s="19"/>
      <c r="F26" s="39">
        <v>16.920000000000002</v>
      </c>
      <c r="G26" s="38">
        <v>18</v>
      </c>
      <c r="H26" s="62">
        <v>17.39</v>
      </c>
      <c r="I26" s="38">
        <v>10</v>
      </c>
      <c r="J26" s="22"/>
      <c r="K26" s="14"/>
      <c r="L26" s="23"/>
      <c r="M26" s="14"/>
      <c r="N26" s="22"/>
      <c r="O26" s="14"/>
      <c r="P26" s="13">
        <f>SUM(G26,I26,K26,O26,)</f>
        <v>28</v>
      </c>
      <c r="Q26" s="15">
        <f>A26</f>
        <v>18</v>
      </c>
      <c r="R26" s="21">
        <f t="shared" si="0"/>
        <v>16.920000000000002</v>
      </c>
      <c r="S26" s="26">
        <f t="shared" si="1"/>
        <v>17.39</v>
      </c>
      <c r="T26" s="5"/>
    </row>
    <row r="27" spans="1:20" ht="14.25">
      <c r="A27" s="20">
        <f t="shared" si="4"/>
        <v>18</v>
      </c>
      <c r="B27" s="55">
        <v>18</v>
      </c>
      <c r="C27" s="27" t="s">
        <v>41</v>
      </c>
      <c r="D27" s="27" t="s">
        <v>17</v>
      </c>
      <c r="E27" s="19"/>
      <c r="F27" s="39" t="s">
        <v>25</v>
      </c>
      <c r="G27" s="38">
        <v>0</v>
      </c>
      <c r="H27" s="62">
        <v>15.38</v>
      </c>
      <c r="I27" s="38">
        <v>18</v>
      </c>
      <c r="J27" s="23"/>
      <c r="K27" s="14"/>
      <c r="L27" s="23"/>
      <c r="M27" s="14"/>
      <c r="N27" s="25"/>
      <c r="O27" s="6"/>
      <c r="P27" s="13">
        <f>SUM(G27,I27,K27,O27,)</f>
        <v>18</v>
      </c>
      <c r="Q27" s="15">
        <f>A27</f>
        <v>18</v>
      </c>
      <c r="R27" s="21">
        <f t="shared" si="0"/>
        <v>15.38</v>
      </c>
      <c r="S27" s="26">
        <f t="shared" si="1"/>
        <v>15.38</v>
      </c>
      <c r="T27" s="5"/>
    </row>
    <row r="28" spans="1:20" ht="14.25">
      <c r="A28" s="20">
        <f t="shared" si="4"/>
        <v>17</v>
      </c>
      <c r="B28" s="55">
        <v>19</v>
      </c>
      <c r="C28" s="27" t="s">
        <v>46</v>
      </c>
      <c r="D28" s="27" t="s">
        <v>19</v>
      </c>
      <c r="E28" s="19"/>
      <c r="F28" s="39">
        <v>17.28</v>
      </c>
      <c r="G28" s="38">
        <v>17</v>
      </c>
      <c r="H28" s="62">
        <v>15.61</v>
      </c>
      <c r="I28" s="38">
        <v>17</v>
      </c>
      <c r="J28" s="22"/>
      <c r="K28" s="14"/>
      <c r="L28" s="23"/>
      <c r="M28" s="14"/>
      <c r="N28" s="22"/>
      <c r="O28" s="14"/>
      <c r="P28" s="13">
        <f>SUM(G28,I28,K28,O28,)</f>
        <v>34</v>
      </c>
      <c r="Q28" s="15">
        <f>A28</f>
        <v>17</v>
      </c>
      <c r="R28" s="21">
        <f t="shared" si="0"/>
        <v>15.61</v>
      </c>
      <c r="S28" s="26">
        <f t="shared" si="1"/>
        <v>17.28</v>
      </c>
      <c r="T28" s="5"/>
    </row>
    <row r="29" spans="1:20" ht="14.25">
      <c r="A29" s="20">
        <f t="shared" si="4"/>
        <v>16</v>
      </c>
      <c r="B29" s="55">
        <v>20</v>
      </c>
      <c r="C29" s="27" t="s">
        <v>58</v>
      </c>
      <c r="D29" s="27" t="s">
        <v>20</v>
      </c>
      <c r="E29" s="19"/>
      <c r="F29" s="39">
        <v>17.47</v>
      </c>
      <c r="G29" s="38">
        <v>16</v>
      </c>
      <c r="H29" s="62">
        <v>15.75</v>
      </c>
      <c r="I29" s="38">
        <v>15</v>
      </c>
      <c r="J29" s="22"/>
      <c r="K29" s="14"/>
      <c r="L29" s="23"/>
      <c r="M29" s="14"/>
      <c r="N29" s="22"/>
      <c r="O29" s="14"/>
      <c r="P29" s="13">
        <f>SUM(G29,I29,K29,O29,)</f>
        <v>31</v>
      </c>
      <c r="Q29" s="15">
        <f>A29</f>
        <v>16</v>
      </c>
      <c r="R29" s="21">
        <f t="shared" si="0"/>
        <v>15.75</v>
      </c>
      <c r="S29" s="26">
        <f t="shared" si="1"/>
        <v>17.47</v>
      </c>
      <c r="T29" s="5"/>
    </row>
    <row r="30" spans="1:20" ht="14.25">
      <c r="A30" s="20">
        <f t="shared" si="4"/>
        <v>15</v>
      </c>
      <c r="B30" s="55">
        <v>21</v>
      </c>
      <c r="C30" s="59" t="s">
        <v>71</v>
      </c>
      <c r="D30" s="27" t="s">
        <v>72</v>
      </c>
      <c r="E30" s="19"/>
      <c r="F30" s="39">
        <v>17.72</v>
      </c>
      <c r="G30" s="38">
        <v>15</v>
      </c>
      <c r="H30" s="61" t="s">
        <v>25</v>
      </c>
      <c r="I30" s="38">
        <v>0</v>
      </c>
      <c r="J30" s="22"/>
      <c r="K30" s="14"/>
      <c r="L30" s="23"/>
      <c r="M30" s="14"/>
      <c r="N30" s="22"/>
      <c r="O30" s="14"/>
      <c r="P30" s="13">
        <f>SUM(G30,I30,K30,O30,)</f>
        <v>15</v>
      </c>
      <c r="Q30" s="15">
        <f>A30</f>
        <v>15</v>
      </c>
      <c r="R30" s="21">
        <f t="shared" si="0"/>
        <v>17.72</v>
      </c>
      <c r="S30" s="26">
        <f t="shared" si="1"/>
        <v>17.72</v>
      </c>
      <c r="T30" s="5"/>
    </row>
    <row r="31" spans="1:20" ht="14.25">
      <c r="A31" s="20">
        <f t="shared" si="4"/>
        <v>14</v>
      </c>
      <c r="B31" s="55">
        <v>22</v>
      </c>
      <c r="C31" s="27" t="s">
        <v>44</v>
      </c>
      <c r="D31" s="27" t="s">
        <v>19</v>
      </c>
      <c r="E31" s="19"/>
      <c r="F31" s="39">
        <v>17.899999999999999</v>
      </c>
      <c r="G31" s="38">
        <v>14</v>
      </c>
      <c r="H31" s="62">
        <v>16.29</v>
      </c>
      <c r="I31" s="38">
        <v>13</v>
      </c>
      <c r="J31" s="22"/>
      <c r="K31" s="14"/>
      <c r="L31" s="23"/>
      <c r="M31" s="14"/>
      <c r="N31" s="22"/>
      <c r="O31" s="14"/>
      <c r="P31" s="13">
        <f>SUM(G31,I31,K31,O31,)</f>
        <v>27</v>
      </c>
      <c r="Q31" s="15">
        <f>A31</f>
        <v>14</v>
      </c>
      <c r="R31" s="21">
        <f t="shared" si="0"/>
        <v>16.29</v>
      </c>
      <c r="S31" s="26">
        <f t="shared" si="1"/>
        <v>17.899999999999999</v>
      </c>
      <c r="T31" s="5"/>
    </row>
    <row r="32" spans="1:20" ht="14.25">
      <c r="A32" s="20">
        <f t="shared" si="4"/>
        <v>12</v>
      </c>
      <c r="B32" s="55">
        <v>23</v>
      </c>
      <c r="C32" s="27" t="s">
        <v>59</v>
      </c>
      <c r="D32" s="27" t="s">
        <v>68</v>
      </c>
      <c r="E32" s="19"/>
      <c r="F32" s="39" t="s">
        <v>25</v>
      </c>
      <c r="G32" s="38">
        <v>0</v>
      </c>
      <c r="H32" s="62">
        <v>16.64</v>
      </c>
      <c r="I32" s="38">
        <v>12</v>
      </c>
      <c r="J32" s="8"/>
      <c r="K32" s="14"/>
      <c r="L32" s="23"/>
      <c r="M32" s="14"/>
      <c r="N32" s="24"/>
      <c r="O32" s="6"/>
      <c r="P32" s="13">
        <f>SUM(G32,I32,K32,O32,)</f>
        <v>12</v>
      </c>
      <c r="Q32" s="15">
        <f>A32</f>
        <v>12</v>
      </c>
      <c r="R32" s="21">
        <f t="shared" si="0"/>
        <v>16.64</v>
      </c>
      <c r="S32" s="26">
        <f t="shared" si="1"/>
        <v>16.64</v>
      </c>
      <c r="T32" s="5"/>
    </row>
    <row r="33" spans="1:20" ht="15">
      <c r="A33" s="20">
        <f t="shared" si="4"/>
        <v>11</v>
      </c>
      <c r="B33" s="55">
        <v>24</v>
      </c>
      <c r="C33" s="27" t="s">
        <v>113</v>
      </c>
      <c r="D33" s="27" t="s">
        <v>18</v>
      </c>
      <c r="E33" s="10"/>
      <c r="F33" s="43">
        <v>18.72</v>
      </c>
      <c r="G33" s="38">
        <v>11</v>
      </c>
      <c r="H33" s="63" t="s">
        <v>25</v>
      </c>
      <c r="I33" s="41">
        <v>0</v>
      </c>
      <c r="J33" s="22"/>
      <c r="K33" s="14"/>
      <c r="L33" s="23"/>
      <c r="M33" s="14"/>
      <c r="N33" s="22"/>
      <c r="O33" s="14"/>
      <c r="P33" s="13">
        <f>SUM(G33,I33,K33,O33,)</f>
        <v>11</v>
      </c>
      <c r="Q33" s="15">
        <f>A33</f>
        <v>11</v>
      </c>
      <c r="R33" s="21">
        <f t="shared" si="0"/>
        <v>18.72</v>
      </c>
      <c r="S33" s="26">
        <f t="shared" si="1"/>
        <v>18.72</v>
      </c>
      <c r="T33" s="5"/>
    </row>
    <row r="34" spans="1:20" ht="14.25">
      <c r="A34" s="20">
        <f t="shared" si="4"/>
        <v>11</v>
      </c>
      <c r="B34" s="55">
        <v>25</v>
      </c>
      <c r="C34" s="27" t="s">
        <v>60</v>
      </c>
      <c r="D34" s="27" t="s">
        <v>17</v>
      </c>
      <c r="E34" s="19"/>
      <c r="F34" s="39" t="s">
        <v>25</v>
      </c>
      <c r="G34" s="38">
        <v>0</v>
      </c>
      <c r="H34" s="62">
        <v>17.36</v>
      </c>
      <c r="I34" s="38">
        <v>11</v>
      </c>
      <c r="J34" s="8"/>
      <c r="K34" s="14"/>
      <c r="L34" s="23"/>
      <c r="M34" s="14"/>
      <c r="N34" s="6"/>
      <c r="O34" s="6"/>
      <c r="P34" s="13">
        <f>SUM(G34,I34,K34,O34,)</f>
        <v>11</v>
      </c>
      <c r="Q34" s="15">
        <f>A34</f>
        <v>11</v>
      </c>
      <c r="R34" s="21">
        <f t="shared" si="0"/>
        <v>17.36</v>
      </c>
      <c r="S34" s="26">
        <f t="shared" si="1"/>
        <v>17.36</v>
      </c>
      <c r="T34" s="5"/>
    </row>
    <row r="35" spans="1:20" ht="15">
      <c r="A35" s="20">
        <f t="shared" si="4"/>
        <v>10</v>
      </c>
      <c r="B35" s="55">
        <v>26</v>
      </c>
      <c r="C35" s="27" t="s">
        <v>114</v>
      </c>
      <c r="D35" s="27" t="s">
        <v>100</v>
      </c>
      <c r="E35" s="10"/>
      <c r="F35" s="43">
        <v>18.760000000000002</v>
      </c>
      <c r="G35" s="38">
        <v>10</v>
      </c>
      <c r="H35" s="63" t="s">
        <v>25</v>
      </c>
      <c r="I35" s="41">
        <v>0</v>
      </c>
      <c r="J35" s="22"/>
      <c r="K35" s="14"/>
      <c r="L35" s="23"/>
      <c r="M35" s="14"/>
      <c r="N35" s="22"/>
      <c r="O35" s="14"/>
      <c r="P35" s="13">
        <f>SUM(G35,I35,K35,O35,)</f>
        <v>10</v>
      </c>
      <c r="Q35" s="15">
        <f>A35</f>
        <v>10</v>
      </c>
      <c r="R35" s="21">
        <f t="shared" si="0"/>
        <v>18.760000000000002</v>
      </c>
      <c r="S35" s="26">
        <f t="shared" si="1"/>
        <v>18.760000000000002</v>
      </c>
      <c r="T35" s="5"/>
    </row>
    <row r="36" spans="1:20" ht="18" customHeight="1">
      <c r="A36" s="20">
        <f t="shared" si="4"/>
        <v>9</v>
      </c>
      <c r="B36" s="55">
        <v>27</v>
      </c>
      <c r="C36" s="27" t="s">
        <v>115</v>
      </c>
      <c r="D36" s="27" t="s">
        <v>104</v>
      </c>
      <c r="E36" s="10"/>
      <c r="F36" s="43">
        <v>19.25</v>
      </c>
      <c r="G36" s="38">
        <v>9</v>
      </c>
      <c r="H36" s="63" t="s">
        <v>25</v>
      </c>
      <c r="I36" s="41">
        <v>0</v>
      </c>
      <c r="J36" s="22"/>
      <c r="K36" s="14"/>
      <c r="L36" s="23"/>
      <c r="M36" s="14"/>
      <c r="N36" s="22"/>
      <c r="O36" s="14"/>
      <c r="P36" s="13">
        <f>SUM(G36,I36,K36,O36,)</f>
        <v>9</v>
      </c>
      <c r="Q36" s="15">
        <f>A36</f>
        <v>9</v>
      </c>
      <c r="R36" s="21">
        <f t="shared" si="0"/>
        <v>19.25</v>
      </c>
      <c r="S36" s="26">
        <f t="shared" si="1"/>
        <v>19.25</v>
      </c>
      <c r="T36" s="5"/>
    </row>
    <row r="37" spans="1:20" ht="14.25">
      <c r="A37" s="20">
        <f t="shared" si="4"/>
        <v>9</v>
      </c>
      <c r="B37" s="55">
        <v>28</v>
      </c>
      <c r="C37" s="27" t="s">
        <v>61</v>
      </c>
      <c r="D37" s="27" t="s">
        <v>16</v>
      </c>
      <c r="E37" s="19"/>
      <c r="F37" s="39" t="s">
        <v>25</v>
      </c>
      <c r="G37" s="38">
        <v>0</v>
      </c>
      <c r="H37" s="62">
        <v>17.420000000000002</v>
      </c>
      <c r="I37" s="38">
        <v>9</v>
      </c>
      <c r="J37" s="8"/>
      <c r="K37" s="14"/>
      <c r="L37" s="14"/>
      <c r="M37" s="14"/>
      <c r="N37" s="6"/>
      <c r="O37" s="6"/>
      <c r="P37" s="13">
        <f>SUM(G37,I37,K37,O37,)</f>
        <v>9</v>
      </c>
      <c r="Q37" s="15">
        <f>A37</f>
        <v>9</v>
      </c>
      <c r="R37" s="21">
        <f t="shared" si="0"/>
        <v>17.420000000000002</v>
      </c>
      <c r="S37" s="26">
        <f t="shared" si="1"/>
        <v>17.420000000000002</v>
      </c>
      <c r="T37" s="5"/>
    </row>
    <row r="38" spans="1:20" ht="14.25">
      <c r="A38" s="20">
        <f>SUM(G38,I38,K38,M38,O38)-MIN(G38,I38,K38,M38,O38)</f>
        <v>8</v>
      </c>
      <c r="B38" s="55">
        <v>29</v>
      </c>
      <c r="C38" s="27" t="s">
        <v>64</v>
      </c>
      <c r="D38" s="27" t="s">
        <v>20</v>
      </c>
      <c r="E38" s="19"/>
      <c r="F38" s="39">
        <v>19.34</v>
      </c>
      <c r="G38" s="38">
        <v>8</v>
      </c>
      <c r="H38" s="62">
        <v>19</v>
      </c>
      <c r="I38" s="38">
        <v>6</v>
      </c>
      <c r="J38" s="22"/>
      <c r="K38" s="14"/>
      <c r="L38" s="23"/>
      <c r="M38" s="14"/>
      <c r="N38" s="22"/>
      <c r="O38" s="14"/>
      <c r="P38" s="13">
        <f>SUM(G38,I38,K38,O38,)</f>
        <v>14</v>
      </c>
      <c r="Q38" s="15">
        <f>A38</f>
        <v>8</v>
      </c>
      <c r="R38" s="21">
        <f t="shared" si="0"/>
        <v>19</v>
      </c>
      <c r="S38" s="26">
        <f t="shared" si="1"/>
        <v>19.34</v>
      </c>
      <c r="T38" s="5"/>
    </row>
    <row r="39" spans="1:20" ht="14.25">
      <c r="A39" s="20">
        <f t="shared" si="4"/>
        <v>8</v>
      </c>
      <c r="B39" s="55">
        <v>30</v>
      </c>
      <c r="C39" s="27" t="s">
        <v>62</v>
      </c>
      <c r="D39" s="27" t="s">
        <v>17</v>
      </c>
      <c r="E39" s="19"/>
      <c r="F39" s="39" t="s">
        <v>25</v>
      </c>
      <c r="G39" s="38">
        <v>0</v>
      </c>
      <c r="H39" s="62">
        <v>17.84</v>
      </c>
      <c r="I39" s="38">
        <v>8</v>
      </c>
      <c r="J39" s="8"/>
      <c r="K39" s="14"/>
      <c r="L39" s="14"/>
      <c r="M39" s="14"/>
      <c r="N39" s="6"/>
      <c r="O39" s="6"/>
      <c r="P39" s="13">
        <f>SUM(G39,I39,K39,O39,)</f>
        <v>8</v>
      </c>
      <c r="Q39" s="15">
        <f>A39</f>
        <v>8</v>
      </c>
      <c r="R39" s="21">
        <f t="shared" si="0"/>
        <v>17.84</v>
      </c>
      <c r="S39" s="26">
        <f t="shared" si="1"/>
        <v>17.84</v>
      </c>
      <c r="T39" s="5"/>
    </row>
    <row r="40" spans="1:20" ht="14.25">
      <c r="A40" s="20">
        <f t="shared" si="4"/>
        <v>7</v>
      </c>
      <c r="B40" s="55">
        <v>31</v>
      </c>
      <c r="C40" s="27" t="s">
        <v>63</v>
      </c>
      <c r="D40" s="27" t="s">
        <v>20</v>
      </c>
      <c r="E40" s="19"/>
      <c r="F40" s="39">
        <v>21.28</v>
      </c>
      <c r="G40" s="65">
        <v>5</v>
      </c>
      <c r="H40" s="39">
        <v>17.93</v>
      </c>
      <c r="I40" s="38">
        <v>7</v>
      </c>
      <c r="J40" s="22"/>
      <c r="K40" s="14"/>
      <c r="L40" s="23"/>
      <c r="M40" s="14"/>
      <c r="N40" s="22"/>
      <c r="O40" s="14"/>
      <c r="P40" s="13">
        <f>SUM(G40,I40,K40,O40,)</f>
        <v>12</v>
      </c>
      <c r="Q40" s="15">
        <f>A40</f>
        <v>7</v>
      </c>
      <c r="R40" s="21">
        <f t="shared" si="0"/>
        <v>17.93</v>
      </c>
      <c r="S40" s="26">
        <f t="shared" si="1"/>
        <v>21.28</v>
      </c>
      <c r="T40" s="7"/>
    </row>
    <row r="41" spans="1:20" ht="15">
      <c r="A41" s="20">
        <f t="shared" si="4"/>
        <v>7</v>
      </c>
      <c r="B41" s="55">
        <v>32</v>
      </c>
      <c r="C41" s="27" t="s">
        <v>116</v>
      </c>
      <c r="D41" s="27" t="s">
        <v>47</v>
      </c>
      <c r="E41" s="10"/>
      <c r="F41" s="43">
        <v>20.57</v>
      </c>
      <c r="G41" s="38">
        <v>7</v>
      </c>
      <c r="H41" s="42" t="s">
        <v>25</v>
      </c>
      <c r="I41" s="41">
        <v>0</v>
      </c>
      <c r="J41" s="22"/>
      <c r="K41" s="14"/>
      <c r="L41" s="23"/>
      <c r="M41" s="14"/>
      <c r="N41" s="22"/>
      <c r="O41" s="14"/>
      <c r="P41" s="13">
        <f>SUM(G41,I41,K41,O41,)</f>
        <v>7</v>
      </c>
      <c r="Q41" s="15">
        <f>A41</f>
        <v>7</v>
      </c>
      <c r="R41" s="21">
        <f t="shared" si="0"/>
        <v>20.57</v>
      </c>
      <c r="S41" s="26">
        <f t="shared" si="1"/>
        <v>20.57</v>
      </c>
      <c r="T41" s="7"/>
    </row>
    <row r="42" spans="1:20" ht="15">
      <c r="A42" s="20">
        <f t="shared" si="4"/>
        <v>6</v>
      </c>
      <c r="B42" s="55">
        <v>33</v>
      </c>
      <c r="C42" s="27" t="s">
        <v>117</v>
      </c>
      <c r="D42" s="27" t="s">
        <v>18</v>
      </c>
      <c r="E42" s="10"/>
      <c r="F42" s="43">
        <v>20.73</v>
      </c>
      <c r="G42" s="38">
        <v>6</v>
      </c>
      <c r="H42" s="42" t="s">
        <v>25</v>
      </c>
      <c r="I42" s="41">
        <v>0</v>
      </c>
      <c r="J42" s="22"/>
      <c r="K42" s="14"/>
      <c r="L42" s="23"/>
      <c r="M42" s="14"/>
      <c r="N42" s="22"/>
      <c r="O42" s="14"/>
      <c r="P42" s="13">
        <f>SUM(G42,I42,K42,O42,)</f>
        <v>6</v>
      </c>
      <c r="Q42" s="15">
        <f>A42</f>
        <v>6</v>
      </c>
      <c r="R42" s="21">
        <f t="shared" si="0"/>
        <v>20.73</v>
      </c>
      <c r="S42" s="26">
        <f t="shared" si="1"/>
        <v>20.73</v>
      </c>
      <c r="T42" s="7"/>
    </row>
    <row r="43" spans="1:20" ht="14.25">
      <c r="A43" s="20">
        <f t="shared" si="4"/>
        <v>5</v>
      </c>
      <c r="B43" s="55">
        <v>34</v>
      </c>
      <c r="C43" s="27" t="s">
        <v>48</v>
      </c>
      <c r="D43" s="27" t="s">
        <v>18</v>
      </c>
      <c r="E43" s="19"/>
      <c r="F43" s="39" t="s">
        <v>25</v>
      </c>
      <c r="G43" s="38">
        <v>0</v>
      </c>
      <c r="H43" s="39">
        <v>19.420000000000002</v>
      </c>
      <c r="I43" s="38">
        <v>5</v>
      </c>
      <c r="J43" s="8"/>
      <c r="K43" s="14"/>
      <c r="L43" s="14"/>
      <c r="M43" s="14"/>
      <c r="N43" s="6"/>
      <c r="O43" s="6"/>
      <c r="P43" s="13">
        <f>SUM(G43,I43,K43,O43,)</f>
        <v>5</v>
      </c>
      <c r="Q43" s="15">
        <f>A43</f>
        <v>5</v>
      </c>
      <c r="R43" s="21">
        <f t="shared" si="0"/>
        <v>19.420000000000002</v>
      </c>
      <c r="S43" s="26">
        <f t="shared" si="1"/>
        <v>19.420000000000002</v>
      </c>
      <c r="T43" s="7"/>
    </row>
    <row r="44" spans="1:20" ht="14.25">
      <c r="A44" s="20">
        <f t="shared" si="4"/>
        <v>4</v>
      </c>
      <c r="B44" s="55">
        <v>35</v>
      </c>
      <c r="C44" s="27" t="s">
        <v>36</v>
      </c>
      <c r="D44" s="27" t="s">
        <v>18</v>
      </c>
      <c r="E44" s="19"/>
      <c r="F44" s="39">
        <v>21.91</v>
      </c>
      <c r="G44" s="38">
        <v>3</v>
      </c>
      <c r="H44" s="39">
        <v>20.59</v>
      </c>
      <c r="I44" s="38">
        <v>4</v>
      </c>
      <c r="J44" s="22"/>
      <c r="K44" s="14"/>
      <c r="L44" s="23"/>
      <c r="M44" s="14"/>
      <c r="N44" s="22"/>
      <c r="O44" s="14"/>
      <c r="P44" s="13">
        <f>SUM(G44,I44,K44,O44,)</f>
        <v>7</v>
      </c>
      <c r="Q44" s="15">
        <f>A44</f>
        <v>4</v>
      </c>
      <c r="R44" s="21">
        <f t="shared" si="0"/>
        <v>20.59</v>
      </c>
      <c r="S44" s="26">
        <f t="shared" si="1"/>
        <v>21.91</v>
      </c>
      <c r="T44" s="7"/>
    </row>
    <row r="45" spans="1:20" ht="14.25">
      <c r="A45" s="20">
        <f t="shared" si="4"/>
        <v>4</v>
      </c>
      <c r="B45" s="55">
        <v>36</v>
      </c>
      <c r="C45" s="60" t="s">
        <v>123</v>
      </c>
      <c r="D45" s="60" t="s">
        <v>104</v>
      </c>
      <c r="E45" s="33"/>
      <c r="F45" s="38">
        <v>21.58</v>
      </c>
      <c r="G45" s="38">
        <v>4</v>
      </c>
      <c r="H45" s="67" t="s">
        <v>25</v>
      </c>
      <c r="I45" s="38">
        <v>0</v>
      </c>
      <c r="J45" s="22"/>
      <c r="K45" s="14"/>
      <c r="L45" s="23"/>
      <c r="M45" s="14"/>
      <c r="N45" s="22"/>
      <c r="O45" s="14"/>
      <c r="P45" s="13">
        <f>SUM(G45,I45,K45,O45,)</f>
        <v>4</v>
      </c>
      <c r="Q45" s="15">
        <f>A45</f>
        <v>4</v>
      </c>
      <c r="R45" s="21">
        <f t="shared" si="0"/>
        <v>21.58</v>
      </c>
      <c r="S45" s="26">
        <f t="shared" si="1"/>
        <v>21.58</v>
      </c>
      <c r="T45" s="7"/>
    </row>
    <row r="46" spans="1:20" ht="14.25">
      <c r="A46" s="20">
        <f t="shared" si="4"/>
        <v>3</v>
      </c>
      <c r="B46" s="55">
        <v>37</v>
      </c>
      <c r="C46" s="27" t="s">
        <v>65</v>
      </c>
      <c r="D46" s="27" t="s">
        <v>22</v>
      </c>
      <c r="E46" s="19"/>
      <c r="F46" s="39" t="s">
        <v>25</v>
      </c>
      <c r="G46" s="38">
        <v>0</v>
      </c>
      <c r="H46" s="39">
        <v>21.12</v>
      </c>
      <c r="I46" s="38">
        <v>3</v>
      </c>
      <c r="J46" s="33"/>
      <c r="K46" s="33"/>
      <c r="L46" s="33"/>
      <c r="M46" s="33"/>
      <c r="N46" s="33"/>
      <c r="O46" s="33"/>
      <c r="P46" s="13">
        <f>SUM(G46,I46,K46,O46,)</f>
        <v>3</v>
      </c>
      <c r="Q46" s="15">
        <f>A46</f>
        <v>3</v>
      </c>
      <c r="R46" s="21">
        <f t="shared" si="0"/>
        <v>21.12</v>
      </c>
      <c r="S46" s="26">
        <f t="shared" si="1"/>
        <v>21.12</v>
      </c>
      <c r="T46" s="7"/>
    </row>
    <row r="47" spans="1:20" ht="14.25">
      <c r="A47" s="20">
        <f t="shared" si="4"/>
        <v>2</v>
      </c>
      <c r="B47" s="55">
        <v>38</v>
      </c>
      <c r="C47" s="27" t="s">
        <v>66</v>
      </c>
      <c r="D47" s="27" t="s">
        <v>22</v>
      </c>
      <c r="E47" s="19"/>
      <c r="F47" s="39">
        <v>23.2</v>
      </c>
      <c r="G47" s="66">
        <v>0</v>
      </c>
      <c r="H47" s="39">
        <v>21.52</v>
      </c>
      <c r="I47" s="38">
        <v>2</v>
      </c>
      <c r="J47" s="22"/>
      <c r="K47" s="14"/>
      <c r="L47" s="23"/>
      <c r="M47" s="14"/>
      <c r="N47" s="22"/>
      <c r="O47" s="14"/>
      <c r="P47" s="13">
        <f>SUM(G47,I47,K47,O47,)</f>
        <v>2</v>
      </c>
      <c r="Q47" s="15">
        <f>A47</f>
        <v>2</v>
      </c>
      <c r="R47" s="21">
        <f t="shared" si="0"/>
        <v>21.52</v>
      </c>
      <c r="S47" s="26">
        <f t="shared" si="1"/>
        <v>23.2</v>
      </c>
      <c r="T47" s="7"/>
    </row>
    <row r="48" spans="1:20" ht="15">
      <c r="A48" s="20">
        <f t="shared" si="4"/>
        <v>2</v>
      </c>
      <c r="B48" s="55">
        <v>39</v>
      </c>
      <c r="C48" s="27" t="s">
        <v>118</v>
      </c>
      <c r="D48" s="27" t="s">
        <v>119</v>
      </c>
      <c r="E48" s="10"/>
      <c r="F48" s="9">
        <v>21.99</v>
      </c>
      <c r="G48" s="38">
        <v>2</v>
      </c>
      <c r="H48" s="42" t="s">
        <v>25</v>
      </c>
      <c r="I48" s="41">
        <v>0</v>
      </c>
      <c r="J48" s="23"/>
      <c r="K48" s="14"/>
      <c r="L48" s="23"/>
      <c r="M48" s="14"/>
      <c r="N48" s="12"/>
      <c r="O48" s="11"/>
      <c r="P48" s="13">
        <f>SUM(G48,I48,K48,O48,)</f>
        <v>2</v>
      </c>
      <c r="Q48" s="15">
        <f>A48</f>
        <v>2</v>
      </c>
      <c r="R48" s="21">
        <f t="shared" si="0"/>
        <v>21.99</v>
      </c>
      <c r="S48" s="26">
        <f t="shared" si="1"/>
        <v>21.99</v>
      </c>
      <c r="T48" s="7"/>
    </row>
    <row r="49" spans="1:20" ht="15">
      <c r="A49" s="20">
        <f t="shared" si="4"/>
        <v>1</v>
      </c>
      <c r="B49" s="55">
        <v>40</v>
      </c>
      <c r="C49" s="27" t="s">
        <v>120</v>
      </c>
      <c r="D49" s="27" t="s">
        <v>18</v>
      </c>
      <c r="E49" s="10"/>
      <c r="F49" s="43">
        <v>22.07</v>
      </c>
      <c r="G49" s="38">
        <v>1</v>
      </c>
      <c r="H49" s="42" t="s">
        <v>25</v>
      </c>
      <c r="I49" s="41">
        <v>0</v>
      </c>
      <c r="J49" s="22"/>
      <c r="K49" s="14"/>
      <c r="L49" s="23"/>
      <c r="M49" s="14"/>
      <c r="N49" s="22"/>
      <c r="O49" s="14"/>
      <c r="P49" s="13">
        <f>SUM(G49,I49,K49,O49,)</f>
        <v>1</v>
      </c>
      <c r="Q49" s="15">
        <f>A49</f>
        <v>1</v>
      </c>
      <c r="R49" s="21">
        <f t="shared" si="0"/>
        <v>22.07</v>
      </c>
      <c r="S49" s="26">
        <f t="shared" si="1"/>
        <v>22.07</v>
      </c>
      <c r="T49" s="5"/>
    </row>
    <row r="50" spans="1:20" ht="15">
      <c r="A50" s="20">
        <f t="shared" si="4"/>
        <v>0</v>
      </c>
      <c r="B50" s="58">
        <v>41</v>
      </c>
      <c r="C50" s="27" t="s">
        <v>121</v>
      </c>
      <c r="D50" s="27" t="s">
        <v>72</v>
      </c>
      <c r="E50" s="10"/>
      <c r="F50" s="43">
        <v>24.99</v>
      </c>
      <c r="G50" s="41">
        <v>0</v>
      </c>
      <c r="H50" s="42" t="s">
        <v>25</v>
      </c>
      <c r="I50" s="41">
        <v>0</v>
      </c>
      <c r="J50" s="12"/>
      <c r="K50" s="11"/>
      <c r="L50" s="12"/>
      <c r="M50" s="11"/>
      <c r="N50" s="12"/>
      <c r="O50" s="11"/>
      <c r="P50" s="13">
        <f>SUM(G50,I50,K50,O50,)</f>
        <v>0</v>
      </c>
      <c r="Q50" s="15">
        <f>A50</f>
        <v>0</v>
      </c>
      <c r="R50" s="21">
        <f t="shared" si="0"/>
        <v>24.99</v>
      </c>
      <c r="S50" s="26">
        <f t="shared" si="1"/>
        <v>24.99</v>
      </c>
    </row>
    <row r="51" spans="1:20" ht="15">
      <c r="A51" s="20">
        <f t="shared" si="4"/>
        <v>0</v>
      </c>
      <c r="B51" s="58">
        <v>42</v>
      </c>
      <c r="C51" s="27" t="s">
        <v>122</v>
      </c>
      <c r="D51" s="27" t="s">
        <v>72</v>
      </c>
      <c r="E51" s="10"/>
      <c r="F51" s="43">
        <v>29.41</v>
      </c>
      <c r="G51" s="41">
        <v>0</v>
      </c>
      <c r="H51" s="42" t="s">
        <v>25</v>
      </c>
      <c r="I51" s="41">
        <v>0</v>
      </c>
      <c r="J51" s="23"/>
      <c r="K51" s="14"/>
      <c r="L51" s="23"/>
      <c r="M51" s="14"/>
      <c r="N51" s="24"/>
      <c r="O51" s="6"/>
      <c r="P51" s="13">
        <f>SUM(G51,I51,K51,O51,)</f>
        <v>0</v>
      </c>
      <c r="Q51" s="15">
        <f>A51</f>
        <v>0</v>
      </c>
      <c r="R51" s="21">
        <f t="shared" si="0"/>
        <v>29.41</v>
      </c>
      <c r="S51" s="26">
        <f t="shared" si="1"/>
        <v>29.41</v>
      </c>
    </row>
    <row r="57" spans="1:20">
      <c r="C57" s="116"/>
    </row>
  </sheetData>
  <sortState ref="C10:Q51">
    <sortCondition descending="1" ref="Q10:Q51"/>
    <sortCondition descending="1" ref="P10:P51"/>
  </sortState>
  <mergeCells count="14">
    <mergeCell ref="C1:U1"/>
    <mergeCell ref="C2:U2"/>
    <mergeCell ref="B3:U3"/>
    <mergeCell ref="B4:U4"/>
    <mergeCell ref="B7:B8"/>
    <mergeCell ref="C7:E8"/>
    <mergeCell ref="F7:G8"/>
    <mergeCell ref="H7:I8"/>
    <mergeCell ref="P7:P9"/>
    <mergeCell ref="Q7:Q9"/>
    <mergeCell ref="R7:R9"/>
    <mergeCell ref="S7:S9"/>
    <mergeCell ref="N7:O8"/>
    <mergeCell ref="L7:M8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body</vt:lpstr>
      <vt:lpstr>kluci_ST</vt:lpstr>
      <vt:lpstr>kluci_ML</vt:lpstr>
      <vt:lpstr>holky_ML</vt:lpstr>
      <vt:lpstr>holky_ST</vt:lpstr>
    </vt:vector>
  </TitlesOfParts>
  <Company>FOXCONN 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jcechlovsky</dc:creator>
  <cp:lastModifiedBy>Pája</cp:lastModifiedBy>
  <cp:lastPrinted>2017-06-07T22:30:37Z</cp:lastPrinted>
  <dcterms:created xsi:type="dcterms:W3CDTF">2010-06-21T06:55:47Z</dcterms:created>
  <dcterms:modified xsi:type="dcterms:W3CDTF">2017-06-07T22:42:32Z</dcterms:modified>
</cp:coreProperties>
</file>