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List1!$A$1:$G$258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/>
  <c r="G246" l="1"/>
  <c r="G217"/>
  <c r="G183"/>
  <c r="G174"/>
  <c r="G171"/>
  <c r="G130"/>
  <c r="G28"/>
  <c r="G25"/>
  <c r="G94"/>
  <c r="G56"/>
  <c r="G69"/>
  <c r="G49"/>
  <c r="G197"/>
  <c r="G195"/>
  <c r="G159"/>
  <c r="G137"/>
  <c r="G73"/>
  <c r="G46"/>
  <c r="G40"/>
  <c r="G36"/>
  <c r="G16"/>
  <c r="G7"/>
</calcChain>
</file>

<file path=xl/sharedStrings.xml><?xml version="1.0" encoding="utf-8"?>
<sst xmlns="http://schemas.openxmlformats.org/spreadsheetml/2006/main" count="730" uniqueCount="376">
  <si>
    <t>kalendář 2019</t>
  </si>
  <si>
    <t/>
  </si>
  <si>
    <t>Datum</t>
  </si>
  <si>
    <t>Místo</t>
  </si>
  <si>
    <t>Název soutěže</t>
  </si>
  <si>
    <t>kat.</t>
  </si>
  <si>
    <t>disc.</t>
  </si>
  <si>
    <t>pravidla</t>
  </si>
  <si>
    <t>kontaktní osoba</t>
  </si>
  <si>
    <t>CR</t>
  </si>
  <si>
    <t xml:space="preserve">O pohár starosty </t>
  </si>
  <si>
    <t>Milan Najman</t>
  </si>
  <si>
    <t>Skuteč</t>
  </si>
  <si>
    <t xml:space="preserve">Memoriál Honzíka Kreminy </t>
  </si>
  <si>
    <t>MH</t>
  </si>
  <si>
    <t>Pú</t>
  </si>
  <si>
    <t>Pl</t>
  </si>
  <si>
    <t>Liga MH PÚ</t>
  </si>
  <si>
    <t xml:space="preserve">1.ročník </t>
  </si>
  <si>
    <t>M,Ž</t>
  </si>
  <si>
    <t>PS,vl</t>
  </si>
  <si>
    <t xml:space="preserve">Vladimír Dolanský </t>
  </si>
  <si>
    <t>Lozice</t>
  </si>
  <si>
    <t>Memoriál Jaroslava Tauera</t>
  </si>
  <si>
    <t>sdh.lozice@seznam.cz</t>
  </si>
  <si>
    <t xml:space="preserve">Dušan Kukla </t>
  </si>
  <si>
    <t>Načešice</t>
  </si>
  <si>
    <t>Memoriál Josefa Duška</t>
  </si>
  <si>
    <t>pú</t>
  </si>
  <si>
    <t>dkukla@email.cz</t>
  </si>
  <si>
    <t>V. ročník</t>
  </si>
  <si>
    <t>M</t>
  </si>
  <si>
    <t>Pavel Sochor</t>
  </si>
  <si>
    <t>27.4. 2019</t>
  </si>
  <si>
    <t xml:space="preserve">Jenišovice </t>
  </si>
  <si>
    <t xml:space="preserve">memoriál Bohuslava Myšky </t>
  </si>
  <si>
    <t>PS, vl</t>
  </si>
  <si>
    <t xml:space="preserve">Martin Tamchyna </t>
  </si>
  <si>
    <t>Třemošnice</t>
  </si>
  <si>
    <t>O pohár starosty města</t>
  </si>
  <si>
    <t>M, Ž</t>
  </si>
  <si>
    <t>Prav.Liga</t>
  </si>
  <si>
    <t>Liga                             13:00</t>
  </si>
  <si>
    <t>martin.tamchyna@tiscali.cz</t>
  </si>
  <si>
    <t>Krajský pohár dorostu</t>
  </si>
  <si>
    <t>D</t>
  </si>
  <si>
    <t>Dorost</t>
  </si>
  <si>
    <t>Hana Stará 605433178</t>
  </si>
  <si>
    <t>liga 100 m od 9:00</t>
  </si>
  <si>
    <t xml:space="preserve">Liga 60m dětská </t>
  </si>
  <si>
    <t>Plamen</t>
  </si>
  <si>
    <t xml:space="preserve"> od 8:00:00  hod.</t>
  </si>
  <si>
    <t>60m</t>
  </si>
  <si>
    <t>Petr Minařík</t>
  </si>
  <si>
    <t>Hošťalovice</t>
  </si>
  <si>
    <t>Povár starosty obce 13,00</t>
  </si>
  <si>
    <t>Ps,vl</t>
  </si>
  <si>
    <t xml:space="preserve">tel:  777691747 </t>
  </si>
  <si>
    <t>IV. Zderadákuv pohár</t>
  </si>
  <si>
    <t>Jan Tměj</t>
  </si>
  <si>
    <t>Zderaz</t>
  </si>
  <si>
    <t>jantmej@gmail.com</t>
  </si>
  <si>
    <t>noční soutěž</t>
  </si>
  <si>
    <t xml:space="preserve">2B </t>
  </si>
  <si>
    <t>telefon 739 173 747</t>
  </si>
  <si>
    <t>Petr Dvořák</t>
  </si>
  <si>
    <t>Heř.Městec</t>
  </si>
  <si>
    <t xml:space="preserve">O pohár starosty města  </t>
  </si>
  <si>
    <t>M, Ź</t>
  </si>
  <si>
    <t>putovní pohár Ondry Sachse</t>
  </si>
  <si>
    <t>telefon 603 595 162</t>
  </si>
  <si>
    <t>Pochobradský Jiří</t>
  </si>
  <si>
    <t>Markovice</t>
  </si>
  <si>
    <t xml:space="preserve">dětská soutěž  </t>
  </si>
  <si>
    <t>Pdv.</t>
  </si>
  <si>
    <t>Nasavrky</t>
  </si>
  <si>
    <t>14.00</t>
  </si>
  <si>
    <t>telefon 724 180 222</t>
  </si>
  <si>
    <t>hasici.nasavrky@seznam.cz</t>
  </si>
  <si>
    <t>Okresní kolo Plamen</t>
  </si>
  <si>
    <t>Jiří Čechlovský</t>
  </si>
  <si>
    <t>telefon 777835206</t>
  </si>
  <si>
    <t xml:space="preserve">Liga Pú neděle </t>
  </si>
  <si>
    <t>o pohár SDH Seč</t>
  </si>
  <si>
    <t xml:space="preserve">Prav.Liga </t>
  </si>
  <si>
    <t xml:space="preserve">Bohuslav Šulc ml. </t>
  </si>
  <si>
    <t>Seč</t>
  </si>
  <si>
    <t>Dagmar Šafránková</t>
  </si>
  <si>
    <t>1.6. 2019</t>
  </si>
  <si>
    <t>Klešice</t>
  </si>
  <si>
    <t>O putovní pohár starostky obce</t>
  </si>
  <si>
    <t>telefon 605879591</t>
  </si>
  <si>
    <t>od 9 hod</t>
  </si>
  <si>
    <t>safrankova87@seznam.cz</t>
  </si>
  <si>
    <t>Ladislav Šmahel</t>
  </si>
  <si>
    <t>Vortová</t>
  </si>
  <si>
    <t>Noční soutěž</t>
  </si>
  <si>
    <t>Ps, vl</t>
  </si>
  <si>
    <t>Dětská soutěž v PÚ</t>
  </si>
  <si>
    <t>přípravka</t>
  </si>
  <si>
    <t>Třibřichy</t>
  </si>
  <si>
    <t xml:space="preserve">VIIl. Ročník </t>
  </si>
  <si>
    <t>mladší</t>
  </si>
  <si>
    <t>Podloucký Roman 721 101 048</t>
  </si>
  <si>
    <t>starší</t>
  </si>
  <si>
    <t>Tomáš Mareček</t>
  </si>
  <si>
    <t>8.6 2019</t>
  </si>
  <si>
    <t>Licomělice</t>
  </si>
  <si>
    <t xml:space="preserve">O putovní pohár starosty SDH  </t>
  </si>
  <si>
    <t>M,Ž,D</t>
  </si>
  <si>
    <t>sdhlicomelice@seznam.cz</t>
  </si>
  <si>
    <t>8.00</t>
  </si>
  <si>
    <t>telefon 607276682</t>
  </si>
  <si>
    <t>Memoriál Josefa Zavřela</t>
  </si>
  <si>
    <t>Jeníkov</t>
  </si>
  <si>
    <t> 776681528</t>
  </si>
  <si>
    <t>sdhjenikov@seznam.cz</t>
  </si>
  <si>
    <t>O putovní trofej starosty SDH</t>
  </si>
  <si>
    <t xml:space="preserve">Pavel Vtípil </t>
  </si>
  <si>
    <t>Štěpánov</t>
  </si>
  <si>
    <t>Memoriál Miloslava Kunharta</t>
  </si>
  <si>
    <t>Prav.liga</t>
  </si>
  <si>
    <t>tel.724180223</t>
  </si>
  <si>
    <t>Liga   9:00</t>
  </si>
  <si>
    <t>dětská soutěž</t>
  </si>
  <si>
    <t xml:space="preserve">Luděk Bělský </t>
  </si>
  <si>
    <t>Krouna</t>
  </si>
  <si>
    <t>LIGA PÚ MH</t>
  </si>
  <si>
    <t>14.-16.6.2019</t>
  </si>
  <si>
    <t>Litomyšl</t>
  </si>
  <si>
    <t>Krajské kolo Hra PLAMEN</t>
  </si>
  <si>
    <t>SY</t>
  </si>
  <si>
    <t>1. kolo</t>
  </si>
  <si>
    <t>15.6.2019</t>
  </si>
  <si>
    <t>Extraliga České republiky v požárním útoku</t>
  </si>
  <si>
    <t>PÚ</t>
  </si>
  <si>
    <t>dle ExPÚ</t>
  </si>
  <si>
    <t>tel.: 739173747</t>
  </si>
  <si>
    <t>3B, sklopky</t>
  </si>
  <si>
    <t>Hana Stará</t>
  </si>
  <si>
    <t>Otradov</t>
  </si>
  <si>
    <t>Okresní kolo v PS</t>
  </si>
  <si>
    <t>PS</t>
  </si>
  <si>
    <t>osh.chrudim@seznam.cz</t>
  </si>
  <si>
    <t>Memoriál Marty Krulíkové</t>
  </si>
  <si>
    <t>V</t>
  </si>
  <si>
    <t>13.00 HOD.</t>
  </si>
  <si>
    <t>Lány</t>
  </si>
  <si>
    <t>memoriál p.Hrstky</t>
  </si>
  <si>
    <t>kvetiny.dvoracek@seznam.cz</t>
  </si>
  <si>
    <t>Bohuslav Šulc</t>
  </si>
  <si>
    <t xml:space="preserve">Seč </t>
  </si>
  <si>
    <t>Sečské šedesátky  liga MH</t>
  </si>
  <si>
    <t xml:space="preserve">Plamen </t>
  </si>
  <si>
    <t>bohuslavsulc@seznam.cz</t>
  </si>
  <si>
    <t>liga</t>
  </si>
  <si>
    <t>Trh.Kamenice</t>
  </si>
  <si>
    <t>Soutěž PS 8 Zubří</t>
  </si>
  <si>
    <t>Jiří Veleba</t>
  </si>
  <si>
    <t>jiriveleba@seznam.cz</t>
  </si>
  <si>
    <t xml:space="preserve">Brčekoly </t>
  </si>
  <si>
    <t xml:space="preserve">O pohár obce Brčekoly </t>
  </si>
  <si>
    <t xml:space="preserve">Malina Vojtěch </t>
  </si>
  <si>
    <t>liga Chrudim</t>
  </si>
  <si>
    <t>Lanškroun</t>
  </si>
  <si>
    <t xml:space="preserve">Krajské kolo Dorost </t>
  </si>
  <si>
    <t>UO</t>
  </si>
  <si>
    <t>Josef Jiruše</t>
  </si>
  <si>
    <t>Krajské kolo Požární sport</t>
  </si>
  <si>
    <t>Zdenek Horský</t>
  </si>
  <si>
    <t>Lukavice</t>
  </si>
  <si>
    <t>Memoriál Vladimíra Strnada</t>
  </si>
  <si>
    <t>tel.725 095 004</t>
  </si>
  <si>
    <t>29.6.-1.7.2019</t>
  </si>
  <si>
    <t>Vlašim</t>
  </si>
  <si>
    <t>MČR</t>
  </si>
  <si>
    <t>Josef Kosař</t>
  </si>
  <si>
    <t>Ctětín</t>
  </si>
  <si>
    <t>O putovní pohár obce Ctětín</t>
  </si>
  <si>
    <t>MČR dorostu</t>
  </si>
  <si>
    <t>Sviravy</t>
  </si>
  <si>
    <t>jednotlivci všechny kategorie</t>
  </si>
  <si>
    <t>JD</t>
  </si>
  <si>
    <t>100m,dj</t>
  </si>
  <si>
    <t>6.7.-7.7.2019</t>
  </si>
  <si>
    <t>družstva</t>
  </si>
  <si>
    <t>9.roč.Kosteleckých lapků</t>
  </si>
  <si>
    <t>Miroslav Jakimczuk</t>
  </si>
  <si>
    <t>Kostelec u</t>
  </si>
  <si>
    <t>7.roč.memoriál P.Řimka</t>
  </si>
  <si>
    <t xml:space="preserve">    Ž</t>
  </si>
  <si>
    <t>776118272, 608511950</t>
  </si>
  <si>
    <t>Heř.Městce</t>
  </si>
  <si>
    <t>10.OO hodin</t>
  </si>
  <si>
    <t>mira.jakim@seznam.cz</t>
  </si>
  <si>
    <t>Petr Vacek</t>
  </si>
  <si>
    <t>Horka</t>
  </si>
  <si>
    <t>Memoriál Josefa Eliáše</t>
  </si>
  <si>
    <t>telefon 776560380</t>
  </si>
  <si>
    <t>noční</t>
  </si>
  <si>
    <t>hasici.horka@seznam.cz</t>
  </si>
  <si>
    <t>Turnaj v Malé kopané</t>
  </si>
  <si>
    <t>Malá</t>
  </si>
  <si>
    <t xml:space="preserve">Malá </t>
  </si>
  <si>
    <t>Memoriál Františka Kroulíka</t>
  </si>
  <si>
    <t>kopaná</t>
  </si>
  <si>
    <t>18.ročník netradičního klání</t>
  </si>
  <si>
    <t>Petr Boháč</t>
  </si>
  <si>
    <t>Konopáč</t>
  </si>
  <si>
    <t>hřiště -písník</t>
  </si>
  <si>
    <t>telefon 777148121</t>
  </si>
  <si>
    <t>petrboh@centrum.cz</t>
  </si>
  <si>
    <t>Ps</t>
  </si>
  <si>
    <t>Ondřej Dopita</t>
  </si>
  <si>
    <t>19.72019</t>
  </si>
  <si>
    <t>Studnice</t>
  </si>
  <si>
    <t>21.00 hod.</t>
  </si>
  <si>
    <t>telefon 721330735</t>
  </si>
  <si>
    <t>Soutěž zmenšených družstev</t>
  </si>
  <si>
    <t>Pavel Ješina ml.</t>
  </si>
  <si>
    <t>Chotěnice</t>
  </si>
  <si>
    <t xml:space="preserve">                 13:00</t>
  </si>
  <si>
    <t>vl</t>
  </si>
  <si>
    <t>telefon  777584645</t>
  </si>
  <si>
    <t>P.Jesina@seznam.cz</t>
  </si>
  <si>
    <t>Vladimír Hrubeš</t>
  </si>
  <si>
    <t>Vinary</t>
  </si>
  <si>
    <t>Vinarský pohár</t>
  </si>
  <si>
    <t xml:space="preserve">M,Ž </t>
  </si>
  <si>
    <t>telefon 725509603</t>
  </si>
  <si>
    <t>O Medlešický pohár</t>
  </si>
  <si>
    <t>Karel Mňuk</t>
  </si>
  <si>
    <t>rybník u Průšků</t>
  </si>
  <si>
    <t>telefon 777823919</t>
  </si>
  <si>
    <t>Medlešice</t>
  </si>
  <si>
    <t>dopoledne soutěže pro děti</t>
  </si>
  <si>
    <t xml:space="preserve">Jan Michálek  </t>
  </si>
  <si>
    <t>telefon 724347972</t>
  </si>
  <si>
    <t>XIV. ročník o pohár SDH</t>
  </si>
  <si>
    <t>Kosař Jiří</t>
  </si>
  <si>
    <t>Kameničky</t>
  </si>
  <si>
    <t>telefon 605166953</t>
  </si>
  <si>
    <t>kosar2001@seznam.cz</t>
  </si>
  <si>
    <t>Ježek Marián</t>
  </si>
  <si>
    <t>Miřetice</t>
  </si>
  <si>
    <t>O pohár starosty obce</t>
  </si>
  <si>
    <t>telefon 607613474</t>
  </si>
  <si>
    <t>marian.jezek@seznam.cz</t>
  </si>
  <si>
    <t>telefon 777987682</t>
  </si>
  <si>
    <t>Liga  13:00</t>
  </si>
  <si>
    <t>O pohár starosty SDH</t>
  </si>
  <si>
    <t>Dostál Jakub</t>
  </si>
  <si>
    <t>20.00 hod.</t>
  </si>
  <si>
    <t>tel:605 882 416, FB: SDH Otradov</t>
  </si>
  <si>
    <t>Noční soutež</t>
  </si>
  <si>
    <t>tel: 777 243 264</t>
  </si>
  <si>
    <t xml:space="preserve">Jakimczuk Miroslav </t>
  </si>
  <si>
    <t>Kostelec u H.M</t>
  </si>
  <si>
    <t>Memoriál Františka Krále</t>
  </si>
  <si>
    <t>23.ročník</t>
  </si>
  <si>
    <t>Mudroch Pavel</t>
  </si>
  <si>
    <t>Kladno</t>
  </si>
  <si>
    <t>p.vaskl@seznam.cz</t>
  </si>
  <si>
    <t>telefon 728137309</t>
  </si>
  <si>
    <t>Memoriál br.Rondzíka</t>
  </si>
  <si>
    <t>Netolický</t>
  </si>
  <si>
    <t>Svídnice</t>
  </si>
  <si>
    <t>PS12 bez úprav</t>
  </si>
  <si>
    <t>telefon 777081460</t>
  </si>
  <si>
    <t>netolickym@seznam.cz</t>
  </si>
  <si>
    <t>Brčekoly</t>
  </si>
  <si>
    <t>pohárová soutěž</t>
  </si>
  <si>
    <t>Jan Stoklasa</t>
  </si>
  <si>
    <t>Bělá</t>
  </si>
  <si>
    <t>Memoriál Jana Stoklasy</t>
  </si>
  <si>
    <t xml:space="preserve">Pú </t>
  </si>
  <si>
    <t>9.00</t>
  </si>
  <si>
    <t>Děti</t>
  </si>
  <si>
    <t>Štěpánov pod hvězdami</t>
  </si>
  <si>
    <t>Noční 20:00</t>
  </si>
  <si>
    <t>Míčov-Sušice</t>
  </si>
  <si>
    <t>matasimonl@seznam.cz</t>
  </si>
  <si>
    <t>Ivana Pertlová</t>
  </si>
  <si>
    <t>memoriál Františka Šplíchala</t>
  </si>
  <si>
    <t>Liga MH</t>
  </si>
  <si>
    <t xml:space="preserve">Liga 60 m </t>
  </si>
  <si>
    <t>Chroustovice</t>
  </si>
  <si>
    <t>O pohár staroystky městyce</t>
  </si>
  <si>
    <t>novotna@obec-chroustovice.net</t>
  </si>
  <si>
    <t xml:space="preserve">Lozice </t>
  </si>
  <si>
    <t xml:space="preserve">o pohár starosty obce Lozice </t>
  </si>
  <si>
    <t>O pohár města Chrudim a</t>
  </si>
  <si>
    <t xml:space="preserve">Jakub Morávek </t>
  </si>
  <si>
    <t>Chrudim</t>
  </si>
  <si>
    <t>Memoriál Aleny Karlíkové</t>
  </si>
  <si>
    <t xml:space="preserve">              9:00              Liga</t>
  </si>
  <si>
    <t>sdh-chrudim@email.cz</t>
  </si>
  <si>
    <t xml:space="preserve">memoriál L.Drápalíka </t>
  </si>
  <si>
    <t>Jan Chmelař</t>
  </si>
  <si>
    <t xml:space="preserve">Dřevíkov </t>
  </si>
  <si>
    <t xml:space="preserve">16.ročník </t>
  </si>
  <si>
    <t>PS vl.</t>
  </si>
  <si>
    <t xml:space="preserve">Jonášová Marcela </t>
  </si>
  <si>
    <t xml:space="preserve"> memoriál Fr. Jandery </t>
  </si>
  <si>
    <t>Ps vl.</t>
  </si>
  <si>
    <t>Leštinka</t>
  </si>
  <si>
    <t xml:space="preserve">memoriál Františka Mikana </t>
  </si>
  <si>
    <t>Josef Laštůvka</t>
  </si>
  <si>
    <t>Memoriál M. Denka</t>
  </si>
  <si>
    <t>Pavel Kadlec</t>
  </si>
  <si>
    <t>Hlinsko  ČHJ</t>
  </si>
  <si>
    <t>Liga Chrudim</t>
  </si>
  <si>
    <t>works01@seznam.cz</t>
  </si>
  <si>
    <t>Netolický Luboš</t>
  </si>
  <si>
    <t>Rosice u</t>
  </si>
  <si>
    <t>O pohár starosty obce Rosice</t>
  </si>
  <si>
    <t>Chrasti</t>
  </si>
  <si>
    <t>telefon 724950290</t>
  </si>
  <si>
    <t>sdhrosice@seznam.cz</t>
  </si>
  <si>
    <t>Memoriál Františka Rulíka</t>
  </si>
  <si>
    <t>Jeřábková</t>
  </si>
  <si>
    <t>Slatiňany</t>
  </si>
  <si>
    <t>43.ročník poh.soutěže</t>
  </si>
  <si>
    <t>telefon 602573709</t>
  </si>
  <si>
    <t>Liga       9:00</t>
  </si>
  <si>
    <t>jerabkova.d@centrum.cz</t>
  </si>
  <si>
    <t>O Lukavického vodníka</t>
  </si>
  <si>
    <t>září</t>
  </si>
  <si>
    <t>Zbožnov</t>
  </si>
  <si>
    <t>liga 100 m</t>
  </si>
  <si>
    <t>100m</t>
  </si>
  <si>
    <t>Dotost</t>
  </si>
  <si>
    <t xml:space="preserve">Jaromír Lidmila </t>
  </si>
  <si>
    <t>O pohár starostky obce</t>
  </si>
  <si>
    <t>Liga okresu Chrudim</t>
  </si>
  <si>
    <t>Jeřábková Dagmar</t>
  </si>
  <si>
    <t>18.ročník dětské soutěže</t>
  </si>
  <si>
    <t xml:space="preserve">LIGA PÚ MH </t>
  </si>
  <si>
    <t>Milan Netolický</t>
  </si>
  <si>
    <t xml:space="preserve">Svídnice </t>
  </si>
  <si>
    <t xml:space="preserve">O pohár starosty SDH </t>
  </si>
  <si>
    <t xml:space="preserve">PS, vl </t>
  </si>
  <si>
    <t>noční soutěž 19:00   PS 8</t>
  </si>
  <si>
    <t>Jožák Miloš</t>
  </si>
  <si>
    <t>Morašice</t>
  </si>
  <si>
    <t>Soutěž o pohár starosty obce</t>
  </si>
  <si>
    <t>telefon 728753862</t>
  </si>
  <si>
    <t>Liga  CR       9:00</t>
  </si>
  <si>
    <t>milosjozak@seznam.cz</t>
  </si>
  <si>
    <t>M.Obolecký</t>
  </si>
  <si>
    <t xml:space="preserve">Hlinsko </t>
  </si>
  <si>
    <t xml:space="preserve">liga 60 m </t>
  </si>
  <si>
    <t>obo.hlinsko@seznam.cz</t>
  </si>
  <si>
    <t>Pavla Floriánová</t>
  </si>
  <si>
    <t>Hrochův Týnec</t>
  </si>
  <si>
    <t>Memoriál Bohuslava Kyšperky</t>
  </si>
  <si>
    <t>PS s úpravami</t>
  </si>
  <si>
    <t>???</t>
  </si>
  <si>
    <t>pavla.kysperkova@email.cz</t>
  </si>
  <si>
    <t>Morašice ?????</t>
  </si>
  <si>
    <t>Superpohár hejtmana</t>
  </si>
  <si>
    <t>Pardubického kraje</t>
  </si>
  <si>
    <t xml:space="preserve">Hana Stará </t>
  </si>
  <si>
    <t xml:space="preserve">ZPV </t>
  </si>
  <si>
    <t>Svídnický extrém</t>
  </si>
  <si>
    <t>9.00 hod.</t>
  </si>
  <si>
    <t xml:space="preserve">dětské ligy </t>
  </si>
  <si>
    <t>soutěže ligy Chrudim</t>
  </si>
  <si>
    <t>postupové soutěže</t>
  </si>
  <si>
    <t>soutěže</t>
  </si>
  <si>
    <t xml:space="preserve">krajský pohár </t>
  </si>
  <si>
    <t>Štěpánovský pětiboj</t>
  </si>
  <si>
    <t>Hrouzková Andrea</t>
  </si>
  <si>
    <t>Hrouzkova.andrea@seznam.cz</t>
  </si>
  <si>
    <t>3-15 let</t>
  </si>
  <si>
    <t>;</t>
  </si>
</sst>
</file>

<file path=xl/styles.xml><?xml version="1.0" encoding="utf-8"?>
<styleSheet xmlns="http://schemas.openxmlformats.org/spreadsheetml/2006/main">
  <numFmts count="3">
    <numFmt numFmtId="164" formatCode="d\.m\.yyyy"/>
    <numFmt numFmtId="165" formatCode="mmm\ dd"/>
    <numFmt numFmtId="166" formatCode="dd\.mm\.yyyy"/>
  </numFmts>
  <fonts count="38">
    <font>
      <sz val="11"/>
      <color rgb="FF000000"/>
      <name val="Calibri"/>
    </font>
    <font>
      <b/>
      <u/>
      <sz val="18"/>
      <name val="Arimo"/>
    </font>
    <font>
      <sz val="12"/>
      <color rgb="FFFF0000"/>
      <name val="Arimo"/>
    </font>
    <font>
      <b/>
      <sz val="12"/>
      <name val="Arimo"/>
    </font>
    <font>
      <sz val="10"/>
      <name val="Arimo"/>
    </font>
    <font>
      <b/>
      <sz val="10"/>
      <color rgb="FF000000"/>
      <name val="Arimo"/>
    </font>
    <font>
      <b/>
      <sz val="10"/>
      <name val="Arimo"/>
    </font>
    <font>
      <u/>
      <sz val="8"/>
      <color rgb="FF0000FF"/>
      <name val="Arimo"/>
    </font>
    <font>
      <sz val="8"/>
      <name val="Arimo"/>
    </font>
    <font>
      <u/>
      <sz val="8"/>
      <color rgb="FF0000FF"/>
      <name val="Arial"/>
    </font>
    <font>
      <sz val="9"/>
      <name val="Arimo"/>
    </font>
    <font>
      <sz val="12"/>
      <name val="Arimo"/>
    </font>
    <font>
      <b/>
      <sz val="12"/>
      <color rgb="FF000000"/>
      <name val="Arimo"/>
    </font>
    <font>
      <sz val="10"/>
      <color rgb="FF000000"/>
      <name val="Arimo"/>
    </font>
    <font>
      <b/>
      <sz val="12"/>
      <color rgb="FFFF0000"/>
      <name val="Arimo"/>
    </font>
    <font>
      <sz val="10"/>
      <color rgb="FFFF0000"/>
      <name val="Arimo"/>
    </font>
    <font>
      <sz val="8"/>
      <color rgb="FF0000FF"/>
      <name val="Arimo"/>
    </font>
    <font>
      <sz val="8"/>
      <color rgb="FF000000"/>
      <name val="Arimo"/>
    </font>
    <font>
      <sz val="10"/>
      <color rgb="FF333333"/>
      <name val="Arial"/>
    </font>
    <font>
      <sz val="11"/>
      <color rgb="FF000000"/>
      <name val="Roboto"/>
    </font>
    <font>
      <u/>
      <sz val="9"/>
      <color rgb="FF0000FF"/>
      <name val="Calibri"/>
    </font>
    <font>
      <u/>
      <sz val="11"/>
      <color rgb="FF0000FF"/>
      <name val="Calibri"/>
    </font>
    <font>
      <b/>
      <sz val="10"/>
      <color rgb="FF000000"/>
      <name val="Arial"/>
    </font>
    <font>
      <b/>
      <sz val="11"/>
      <name val="Arimo"/>
    </font>
    <font>
      <sz val="10"/>
      <color rgb="FF333333"/>
      <name val="Arimo"/>
    </font>
    <font>
      <u/>
      <sz val="9"/>
      <color rgb="FF0066CC"/>
      <name val="Arimo"/>
    </font>
    <font>
      <u/>
      <sz val="10"/>
      <color rgb="FF0066CC"/>
      <name val="Arimo"/>
    </font>
    <font>
      <sz val="11"/>
      <color rgb="FFFF0000"/>
      <name val="Calibri"/>
    </font>
    <font>
      <sz val="11"/>
      <color rgb="FF800080"/>
      <name val="Calibri"/>
    </font>
    <font>
      <sz val="11"/>
      <name val="Calibri"/>
    </font>
    <font>
      <sz val="10"/>
      <color rgb="FF632423"/>
      <name val="Arimo"/>
    </font>
    <font>
      <b/>
      <sz val="10"/>
      <color rgb="FF632423"/>
      <name val="Arimo"/>
    </font>
    <font>
      <u/>
      <sz val="11"/>
      <color theme="10"/>
      <name val="Calibri"/>
    </font>
    <font>
      <b/>
      <sz val="10"/>
      <name val="Arimo"/>
      <charset val="238"/>
    </font>
    <font>
      <sz val="10"/>
      <color rgb="FF444444"/>
      <name val="Arial"/>
      <family val="2"/>
      <charset val="238"/>
    </font>
    <font>
      <u/>
      <sz val="8"/>
      <color theme="10"/>
      <name val="Calibri"/>
      <family val="2"/>
      <charset val="238"/>
    </font>
    <font>
      <b/>
      <sz val="8"/>
      <name val="Arimo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79646"/>
        <bgColor rgb="FFF79646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rgb="FFCCFFFF"/>
      </patternFill>
    </fill>
    <fill>
      <patternFill patternType="solid">
        <fgColor theme="8" tint="0.79998168889431442"/>
        <bgColor rgb="FFEEECE1"/>
      </patternFill>
    </fill>
    <fill>
      <patternFill patternType="solid">
        <fgColor theme="8" tint="0.79998168889431442"/>
        <bgColor rgb="FFFF0000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479"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6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164" fontId="6" fillId="3" borderId="9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164" fontId="4" fillId="4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15" fillId="5" borderId="19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9" fillId="3" borderId="0" xfId="0" applyFont="1" applyFill="1" applyAlignment="1"/>
    <xf numFmtId="164" fontId="4" fillId="4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left"/>
    </xf>
    <xf numFmtId="164" fontId="4" fillId="0" borderId="24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164" fontId="6" fillId="5" borderId="10" xfId="0" applyNumberFormat="1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4" fillId="5" borderId="31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left"/>
    </xf>
    <xf numFmtId="164" fontId="6" fillId="5" borderId="33" xfId="0" applyNumberFormat="1" applyFont="1" applyFill="1" applyBorder="1" applyAlignment="1">
      <alignment horizontal="center"/>
    </xf>
    <xf numFmtId="0" fontId="4" fillId="5" borderId="26" xfId="0" applyFont="1" applyFill="1" applyBorder="1" applyAlignment="1">
      <alignment horizontal="left"/>
    </xf>
    <xf numFmtId="0" fontId="4" fillId="5" borderId="34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164" fontId="4" fillId="5" borderId="20" xfId="0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4" fillId="5" borderId="19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3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164" fontId="4" fillId="4" borderId="27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37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7" fillId="0" borderId="0" xfId="0" applyFont="1" applyAlignment="1">
      <alignment horizontal="left"/>
    </xf>
    <xf numFmtId="164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16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164" fontId="6" fillId="0" borderId="25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8" fillId="0" borderId="45" xfId="0" applyFont="1" applyBorder="1"/>
    <xf numFmtId="164" fontId="6" fillId="0" borderId="46" xfId="0" applyNumberFormat="1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164" fontId="4" fillId="0" borderId="48" xfId="0" applyNumberFormat="1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20" fontId="4" fillId="0" borderId="49" xfId="0" applyNumberFormat="1" applyFont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center"/>
    </xf>
    <xf numFmtId="0" fontId="33" fillId="0" borderId="49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54" xfId="0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34" fillId="0" borderId="57" xfId="0" applyFont="1" applyBorder="1" applyAlignment="1"/>
    <xf numFmtId="0" fontId="35" fillId="0" borderId="58" xfId="1" applyFont="1" applyBorder="1" applyAlignment="1" applyProtection="1"/>
    <xf numFmtId="164" fontId="6" fillId="0" borderId="41" xfId="0" applyNumberFormat="1" applyFont="1" applyBorder="1" applyAlignment="1">
      <alignment horizontal="center"/>
    </xf>
    <xf numFmtId="0" fontId="4" fillId="0" borderId="50" xfId="0" applyFont="1" applyFill="1" applyBorder="1" applyAlignment="1">
      <alignment horizontal="left"/>
    </xf>
    <xf numFmtId="0" fontId="4" fillId="0" borderId="58" xfId="0" applyFont="1" applyBorder="1" applyAlignment="1">
      <alignment horizontal="left"/>
    </xf>
    <xf numFmtId="164" fontId="4" fillId="0" borderId="41" xfId="0" applyNumberFormat="1" applyFont="1" applyBorder="1" applyAlignment="1">
      <alignment horizontal="center"/>
    </xf>
    <xf numFmtId="0" fontId="17" fillId="0" borderId="45" xfId="0" applyFont="1" applyBorder="1" applyAlignment="1">
      <alignment horizontal="left"/>
    </xf>
    <xf numFmtId="0" fontId="0" fillId="0" borderId="47" xfId="0" applyFont="1" applyBorder="1"/>
    <xf numFmtId="20" fontId="4" fillId="0" borderId="50" xfId="0" applyNumberFormat="1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164" fontId="4" fillId="5" borderId="25" xfId="0" applyNumberFormat="1" applyFont="1" applyFill="1" applyBorder="1" applyAlignment="1">
      <alignment horizontal="center"/>
    </xf>
    <xf numFmtId="0" fontId="4" fillId="5" borderId="31" xfId="0" applyFont="1" applyFill="1" applyBorder="1" applyAlignment="1">
      <alignment horizontal="left"/>
    </xf>
    <xf numFmtId="0" fontId="4" fillId="5" borderId="36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164" fontId="6" fillId="0" borderId="59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164" fontId="6" fillId="0" borderId="61" xfId="0" applyNumberFormat="1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8" fillId="0" borderId="55" xfId="0" applyFont="1" applyBorder="1" applyAlignment="1">
      <alignment horizontal="center"/>
    </xf>
    <xf numFmtId="0" fontId="4" fillId="0" borderId="51" xfId="0" applyFont="1" applyBorder="1" applyAlignment="1">
      <alignment horizontal="left"/>
    </xf>
    <xf numFmtId="0" fontId="8" fillId="0" borderId="54" xfId="0" applyFont="1" applyBorder="1" applyAlignment="1">
      <alignment horizontal="center"/>
    </xf>
    <xf numFmtId="164" fontId="6" fillId="0" borderId="60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left"/>
    </xf>
    <xf numFmtId="164" fontId="6" fillId="5" borderId="26" xfId="0" applyNumberFormat="1" applyFont="1" applyFill="1" applyBorder="1" applyAlignment="1">
      <alignment horizontal="center"/>
    </xf>
    <xf numFmtId="0" fontId="4" fillId="5" borderId="33" xfId="0" applyFont="1" applyFill="1" applyBorder="1" applyAlignment="1">
      <alignment horizontal="left"/>
    </xf>
    <xf numFmtId="164" fontId="6" fillId="5" borderId="31" xfId="0" applyNumberFormat="1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left"/>
    </xf>
    <xf numFmtId="0" fontId="4" fillId="5" borderId="42" xfId="0" applyFont="1" applyFill="1" applyBorder="1" applyAlignment="1">
      <alignment horizontal="center"/>
    </xf>
    <xf numFmtId="0" fontId="4" fillId="5" borderId="50" xfId="0" applyFont="1" applyFill="1" applyBorder="1" applyAlignment="1">
      <alignment horizontal="left"/>
    </xf>
    <xf numFmtId="0" fontId="4" fillId="5" borderId="50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4" fillId="5" borderId="57" xfId="0" applyFont="1" applyFill="1" applyBorder="1" applyAlignment="1">
      <alignment horizontal="left"/>
    </xf>
    <xf numFmtId="0" fontId="4" fillId="5" borderId="58" xfId="0" applyFont="1" applyFill="1" applyBorder="1" applyAlignment="1">
      <alignment horizontal="left"/>
    </xf>
    <xf numFmtId="164" fontId="6" fillId="5" borderId="57" xfId="0" applyNumberFormat="1" applyFont="1" applyFill="1" applyBorder="1" applyAlignment="1">
      <alignment horizontal="center"/>
    </xf>
    <xf numFmtId="164" fontId="6" fillId="5" borderId="58" xfId="0" applyNumberFormat="1" applyFont="1" applyFill="1" applyBorder="1" applyAlignment="1">
      <alignment horizontal="center"/>
    </xf>
    <xf numFmtId="0" fontId="6" fillId="5" borderId="57" xfId="0" applyFont="1" applyFill="1" applyBorder="1" applyAlignment="1">
      <alignment horizontal="left"/>
    </xf>
    <xf numFmtId="0" fontId="4" fillId="5" borderId="57" xfId="0" applyFont="1" applyFill="1" applyBorder="1" applyAlignment="1">
      <alignment horizontal="center"/>
    </xf>
    <xf numFmtId="0" fontId="4" fillId="5" borderId="58" xfId="0" applyFont="1" applyFill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59" xfId="0" applyNumberFormat="1" applyFont="1" applyBorder="1" applyAlignment="1">
      <alignment horizontal="center"/>
    </xf>
    <xf numFmtId="164" fontId="6" fillId="0" borderId="60" xfId="0" applyNumberFormat="1" applyFont="1" applyFill="1" applyBorder="1" applyAlignment="1">
      <alignment horizontal="center"/>
    </xf>
    <xf numFmtId="20" fontId="4" fillId="0" borderId="26" xfId="0" applyNumberFormat="1" applyFont="1" applyBorder="1" applyAlignment="1">
      <alignment horizontal="left"/>
    </xf>
    <xf numFmtId="0" fontId="4" fillId="0" borderId="61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5" fontId="9" fillId="0" borderId="51" xfId="0" applyNumberFormat="1" applyFont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left"/>
    </xf>
    <xf numFmtId="164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left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4" fillId="8" borderId="15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left"/>
    </xf>
    <xf numFmtId="0" fontId="4" fillId="8" borderId="19" xfId="0" applyFont="1" applyFill="1" applyBorder="1" applyAlignment="1">
      <alignment horizontal="left"/>
    </xf>
    <xf numFmtId="164" fontId="4" fillId="8" borderId="14" xfId="0" applyNumberFormat="1" applyFont="1" applyFill="1" applyBorder="1" applyAlignment="1">
      <alignment horizontal="center"/>
    </xf>
    <xf numFmtId="164" fontId="4" fillId="8" borderId="41" xfId="0" applyNumberFormat="1" applyFont="1" applyFill="1" applyBorder="1" applyAlignment="1">
      <alignment horizontal="center"/>
    </xf>
    <xf numFmtId="0" fontId="4" fillId="8" borderId="44" xfId="0" applyFont="1" applyFill="1" applyBorder="1" applyAlignment="1">
      <alignment horizontal="left"/>
    </xf>
    <xf numFmtId="0" fontId="4" fillId="8" borderId="42" xfId="0" applyFont="1" applyFill="1" applyBorder="1" applyAlignment="1">
      <alignment horizontal="left"/>
    </xf>
    <xf numFmtId="0" fontId="4" fillId="8" borderId="44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4" fillId="8" borderId="54" xfId="0" applyFont="1" applyFill="1" applyBorder="1" applyAlignment="1">
      <alignment horizontal="center"/>
    </xf>
    <xf numFmtId="0" fontId="4" fillId="8" borderId="45" xfId="0" applyFont="1" applyFill="1" applyBorder="1" applyAlignment="1">
      <alignment horizontal="left"/>
    </xf>
    <xf numFmtId="164" fontId="6" fillId="8" borderId="46" xfId="0" applyNumberFormat="1" applyFont="1" applyFill="1" applyBorder="1" applyAlignment="1">
      <alignment horizontal="center"/>
    </xf>
    <xf numFmtId="0" fontId="6" fillId="8" borderId="26" xfId="0" applyFont="1" applyFill="1" applyBorder="1" applyAlignment="1">
      <alignment horizontal="left"/>
    </xf>
    <xf numFmtId="0" fontId="4" fillId="8" borderId="31" xfId="0" applyFont="1" applyFill="1" applyBorder="1" applyAlignment="1">
      <alignment horizontal="left"/>
    </xf>
    <xf numFmtId="0" fontId="4" fillId="8" borderId="26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0" fontId="4" fillId="8" borderId="47" xfId="0" applyFont="1" applyFill="1" applyBorder="1" applyAlignment="1">
      <alignment horizontal="left"/>
    </xf>
    <xf numFmtId="164" fontId="4" fillId="8" borderId="48" xfId="0" applyNumberFormat="1" applyFont="1" applyFill="1" applyBorder="1" applyAlignment="1">
      <alignment horizontal="center"/>
    </xf>
    <xf numFmtId="0" fontId="4" fillId="8" borderId="49" xfId="0" applyFont="1" applyFill="1" applyBorder="1" applyAlignment="1">
      <alignment horizontal="left"/>
    </xf>
    <xf numFmtId="0" fontId="4" fillId="8" borderId="50" xfId="0" applyFont="1" applyFill="1" applyBorder="1" applyAlignment="1">
      <alignment horizontal="left"/>
    </xf>
    <xf numFmtId="0" fontId="4" fillId="8" borderId="49" xfId="0" applyFont="1" applyFill="1" applyBorder="1" applyAlignment="1">
      <alignment horizontal="center"/>
    </xf>
    <xf numFmtId="0" fontId="4" fillId="8" borderId="50" xfId="0" applyFont="1" applyFill="1" applyBorder="1" applyAlignment="1">
      <alignment horizontal="center"/>
    </xf>
    <xf numFmtId="0" fontId="4" fillId="8" borderId="55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164" fontId="4" fillId="9" borderId="59" xfId="0" applyNumberFormat="1" applyFont="1" applyFill="1" applyBorder="1" applyAlignment="1">
      <alignment horizontal="center"/>
    </xf>
    <xf numFmtId="0" fontId="4" fillId="9" borderId="44" xfId="0" applyFont="1" applyFill="1" applyBorder="1" applyAlignment="1">
      <alignment horizontal="left"/>
    </xf>
    <xf numFmtId="0" fontId="4" fillId="9" borderId="44" xfId="0" applyFont="1" applyFill="1" applyBorder="1" applyAlignment="1">
      <alignment horizontal="center"/>
    </xf>
    <xf numFmtId="0" fontId="4" fillId="9" borderId="54" xfId="0" applyFont="1" applyFill="1" applyBorder="1" applyAlignment="1">
      <alignment horizontal="center"/>
    </xf>
    <xf numFmtId="164" fontId="6" fillId="9" borderId="60" xfId="0" applyNumberFormat="1" applyFont="1" applyFill="1" applyBorder="1" applyAlignment="1">
      <alignment horizontal="center"/>
    </xf>
    <xf numFmtId="0" fontId="6" fillId="9" borderId="26" xfId="0" applyFont="1" applyFill="1" applyBorder="1" applyAlignment="1">
      <alignment horizontal="left"/>
    </xf>
    <xf numFmtId="0" fontId="4" fillId="9" borderId="26" xfId="0" applyFont="1" applyFill="1" applyBorder="1" applyAlignment="1">
      <alignment horizontal="left"/>
    </xf>
    <xf numFmtId="0" fontId="4" fillId="9" borderId="26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4" fillId="9" borderId="47" xfId="0" applyFont="1" applyFill="1" applyBorder="1" applyAlignment="1">
      <alignment horizontal="left"/>
    </xf>
    <xf numFmtId="164" fontId="6" fillId="9" borderId="61" xfId="0" applyNumberFormat="1" applyFont="1" applyFill="1" applyBorder="1" applyAlignment="1">
      <alignment horizontal="center"/>
    </xf>
    <xf numFmtId="0" fontId="6" fillId="9" borderId="49" xfId="0" applyFont="1" applyFill="1" applyBorder="1" applyAlignment="1">
      <alignment horizontal="left"/>
    </xf>
    <xf numFmtId="0" fontId="4" fillId="9" borderId="49" xfId="0" applyFont="1" applyFill="1" applyBorder="1" applyAlignment="1">
      <alignment horizontal="left"/>
    </xf>
    <xf numFmtId="0" fontId="4" fillId="9" borderId="49" xfId="0" applyFont="1" applyFill="1" applyBorder="1" applyAlignment="1">
      <alignment horizontal="center"/>
    </xf>
    <xf numFmtId="0" fontId="4" fillId="9" borderId="55" xfId="0" applyFont="1" applyFill="1" applyBorder="1" applyAlignment="1">
      <alignment horizontal="center"/>
    </xf>
    <xf numFmtId="0" fontId="4" fillId="9" borderId="51" xfId="0" applyFont="1" applyFill="1" applyBorder="1" applyAlignment="1">
      <alignment horizontal="left"/>
    </xf>
    <xf numFmtId="0" fontId="7" fillId="0" borderId="35" xfId="0" applyFont="1" applyBorder="1" applyAlignment="1">
      <alignment horizontal="left"/>
    </xf>
    <xf numFmtId="164" fontId="4" fillId="5" borderId="41" xfId="0" applyNumberFormat="1" applyFont="1" applyFill="1" applyBorder="1" applyAlignment="1">
      <alignment horizontal="center"/>
    </xf>
    <xf numFmtId="0" fontId="6" fillId="5" borderId="44" xfId="0" applyFont="1" applyFill="1" applyBorder="1" applyAlignment="1">
      <alignment horizontal="left"/>
    </xf>
    <xf numFmtId="0" fontId="4" fillId="5" borderId="44" xfId="0" applyFont="1" applyFill="1" applyBorder="1" applyAlignment="1">
      <alignment horizontal="center"/>
    </xf>
    <xf numFmtId="0" fontId="4" fillId="5" borderId="54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left"/>
    </xf>
    <xf numFmtId="14" fontId="6" fillId="5" borderId="46" xfId="0" applyNumberFormat="1" applyFont="1" applyFill="1" applyBorder="1" applyAlignment="1">
      <alignment horizontal="center"/>
    </xf>
    <xf numFmtId="0" fontId="6" fillId="5" borderId="26" xfId="0" applyFont="1" applyFill="1" applyBorder="1" applyAlignment="1">
      <alignment horizontal="left"/>
    </xf>
    <xf numFmtId="0" fontId="4" fillId="5" borderId="47" xfId="0" applyFont="1" applyFill="1" applyBorder="1" applyAlignment="1">
      <alignment horizontal="left"/>
    </xf>
    <xf numFmtId="164" fontId="33" fillId="5" borderId="48" xfId="0" applyNumberFormat="1" applyFont="1" applyFill="1" applyBorder="1" applyAlignment="1">
      <alignment horizontal="center"/>
    </xf>
    <xf numFmtId="0" fontId="4" fillId="5" borderId="49" xfId="0" applyFont="1" applyFill="1" applyBorder="1" applyAlignment="1">
      <alignment horizontal="left"/>
    </xf>
    <xf numFmtId="0" fontId="4" fillId="5" borderId="49" xfId="0" applyFont="1" applyFill="1" applyBorder="1" applyAlignment="1">
      <alignment horizontal="center"/>
    </xf>
    <xf numFmtId="0" fontId="4" fillId="5" borderId="55" xfId="0" applyFont="1" applyFill="1" applyBorder="1" applyAlignment="1">
      <alignment horizontal="center"/>
    </xf>
    <xf numFmtId="0" fontId="33" fillId="0" borderId="3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164" fontId="4" fillId="0" borderId="61" xfId="0" applyNumberFormat="1" applyFont="1" applyBorder="1" applyAlignment="1">
      <alignment horizontal="center"/>
    </xf>
    <xf numFmtId="0" fontId="33" fillId="0" borderId="31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0" borderId="57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3" fontId="4" fillId="0" borderId="35" xfId="0" applyNumberFormat="1" applyFont="1" applyBorder="1" applyAlignment="1">
      <alignment horizontal="left"/>
    </xf>
    <xf numFmtId="164" fontId="6" fillId="0" borderId="33" xfId="0" applyNumberFormat="1" applyFont="1" applyBorder="1" applyAlignment="1">
      <alignment horizontal="center"/>
    </xf>
    <xf numFmtId="0" fontId="8" fillId="0" borderId="56" xfId="0" applyFont="1" applyBorder="1" applyAlignment="1">
      <alignment horizontal="left"/>
    </xf>
    <xf numFmtId="0" fontId="4" fillId="3" borderId="56" xfId="0" applyFont="1" applyFill="1" applyBorder="1" applyAlignment="1">
      <alignment horizontal="left"/>
    </xf>
    <xf numFmtId="3" fontId="34" fillId="0" borderId="57" xfId="0" applyNumberFormat="1" applyFont="1" applyBorder="1" applyAlignment="1"/>
    <xf numFmtId="0" fontId="35" fillId="0" borderId="58" xfId="1" applyFont="1" applyBorder="1" applyAlignment="1" applyProtection="1">
      <alignment horizontal="left" wrapText="1" indent="1"/>
    </xf>
    <xf numFmtId="0" fontId="4" fillId="8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164" fontId="4" fillId="8" borderId="27" xfId="0" applyNumberFormat="1" applyFont="1" applyFill="1" applyBorder="1" applyAlignment="1">
      <alignment horizontal="center"/>
    </xf>
    <xf numFmtId="20" fontId="4" fillId="8" borderId="19" xfId="0" applyNumberFormat="1" applyFont="1" applyFill="1" applyBorder="1" applyAlignment="1">
      <alignment horizontal="left"/>
    </xf>
    <xf numFmtId="164" fontId="6" fillId="8" borderId="27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165" fontId="9" fillId="0" borderId="35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left"/>
    </xf>
    <xf numFmtId="20" fontId="4" fillId="3" borderId="32" xfId="0" applyNumberFormat="1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164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3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3" fontId="13" fillId="0" borderId="35" xfId="0" applyNumberFormat="1" applyFont="1" applyBorder="1" applyAlignment="1">
      <alignment horizontal="left"/>
    </xf>
    <xf numFmtId="164" fontId="14" fillId="0" borderId="25" xfId="0" applyNumberFormat="1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20" fontId="13" fillId="0" borderId="34" xfId="0" applyNumberFormat="1" applyFont="1" applyBorder="1" applyAlignment="1">
      <alignment horizontal="left"/>
    </xf>
    <xf numFmtId="0" fontId="15" fillId="0" borderId="3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65" fontId="32" fillId="0" borderId="35" xfId="1" applyNumberFormat="1" applyBorder="1" applyAlignment="1" applyProtection="1">
      <alignment horizontal="left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165" fontId="9" fillId="0" borderId="0" xfId="0" applyNumberFormat="1" applyFont="1" applyAlignment="1">
      <alignment horizontal="left"/>
    </xf>
    <xf numFmtId="164" fontId="6" fillId="8" borderId="25" xfId="0" applyNumberFormat="1" applyFont="1" applyFill="1" applyBorder="1" applyAlignment="1">
      <alignment horizontal="center"/>
    </xf>
    <xf numFmtId="0" fontId="4" fillId="8" borderId="35" xfId="0" applyFont="1" applyFill="1" applyBorder="1" applyAlignment="1">
      <alignment horizontal="left"/>
    </xf>
    <xf numFmtId="164" fontId="4" fillId="8" borderId="24" xfId="0" applyNumberFormat="1" applyFont="1" applyFill="1" applyBorder="1" applyAlignment="1">
      <alignment horizontal="center"/>
    </xf>
    <xf numFmtId="0" fontId="16" fillId="8" borderId="35" xfId="0" applyFont="1" applyFill="1" applyBorder="1" applyAlignment="1">
      <alignment horizontal="left"/>
    </xf>
    <xf numFmtId="164" fontId="6" fillId="0" borderId="25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20" fontId="4" fillId="0" borderId="21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64" fontId="15" fillId="5" borderId="24" xfId="0" applyNumberFormat="1" applyFont="1" applyFill="1" applyBorder="1" applyAlignment="1">
      <alignment horizontal="center"/>
    </xf>
    <xf numFmtId="0" fontId="7" fillId="5" borderId="23" xfId="0" applyFont="1" applyFill="1" applyBorder="1" applyAlignment="1">
      <alignment horizontal="left"/>
    </xf>
    <xf numFmtId="20" fontId="4" fillId="8" borderId="31" xfId="0" applyNumberFormat="1" applyFont="1" applyFill="1" applyBorder="1" applyAlignment="1">
      <alignment horizontal="left"/>
    </xf>
    <xf numFmtId="164" fontId="4" fillId="8" borderId="25" xfId="0" applyNumberFormat="1" applyFont="1" applyFill="1" applyBorder="1" applyAlignment="1">
      <alignment horizontal="center"/>
    </xf>
    <xf numFmtId="0" fontId="4" fillId="8" borderId="26" xfId="0" applyFont="1" applyFill="1" applyBorder="1" applyAlignment="1">
      <alignment horizontal="left"/>
    </xf>
    <xf numFmtId="0" fontId="7" fillId="8" borderId="35" xfId="0" applyFont="1" applyFill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8" borderId="51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6" fillId="5" borderId="25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left"/>
    </xf>
    <xf numFmtId="0" fontId="6" fillId="5" borderId="31" xfId="0" applyFont="1" applyFill="1" applyBorder="1" applyAlignment="1">
      <alignment horizontal="left"/>
    </xf>
    <xf numFmtId="3" fontId="4" fillId="5" borderId="35" xfId="0" applyNumberFormat="1" applyFont="1" applyFill="1" applyBorder="1" applyAlignment="1">
      <alignment horizontal="left"/>
    </xf>
    <xf numFmtId="0" fontId="20" fillId="5" borderId="35" xfId="0" applyFont="1" applyFill="1" applyBorder="1" applyAlignment="1">
      <alignment horizontal="left"/>
    </xf>
    <xf numFmtId="0" fontId="20" fillId="0" borderId="5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7" fillId="9" borderId="45" xfId="0" applyFont="1" applyFill="1" applyBorder="1" applyAlignment="1">
      <alignment horizontal="left"/>
    </xf>
    <xf numFmtId="3" fontId="4" fillId="5" borderId="33" xfId="0" applyNumberFormat="1" applyFont="1" applyFill="1" applyBorder="1" applyAlignment="1">
      <alignment horizontal="left"/>
    </xf>
    <xf numFmtId="0" fontId="4" fillId="5" borderId="32" xfId="0" applyFont="1" applyFill="1" applyBorder="1" applyAlignment="1">
      <alignment horizontal="left"/>
    </xf>
    <xf numFmtId="164" fontId="6" fillId="0" borderId="14" xfId="0" applyNumberFormat="1" applyFont="1" applyBorder="1" applyAlignment="1">
      <alignment horizontal="center"/>
    </xf>
    <xf numFmtId="0" fontId="36" fillId="5" borderId="25" xfId="0" applyFont="1" applyFill="1" applyBorder="1" applyAlignment="1">
      <alignment horizontal="center"/>
    </xf>
    <xf numFmtId="0" fontId="7" fillId="5" borderId="51" xfId="0" applyFont="1" applyFill="1" applyBorder="1" applyAlignment="1">
      <alignment horizontal="left"/>
    </xf>
    <xf numFmtId="164" fontId="33" fillId="0" borderId="33" xfId="0" applyNumberFormat="1" applyFont="1" applyBorder="1" applyAlignment="1">
      <alignment horizontal="center"/>
    </xf>
    <xf numFmtId="0" fontId="4" fillId="3" borderId="35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left"/>
    </xf>
    <xf numFmtId="164" fontId="4" fillId="0" borderId="27" xfId="0" applyNumberFormat="1" applyFont="1" applyBorder="1" applyAlignment="1">
      <alignment horizontal="center"/>
    </xf>
    <xf numFmtId="164" fontId="22" fillId="0" borderId="33" xfId="0" applyNumberFormat="1" applyFont="1" applyBorder="1" applyAlignment="1">
      <alignment horizontal="center"/>
    </xf>
    <xf numFmtId="0" fontId="24" fillId="0" borderId="26" xfId="0" applyFont="1" applyBorder="1"/>
    <xf numFmtId="164" fontId="6" fillId="8" borderId="33" xfId="0" applyNumberFormat="1" applyFont="1" applyFill="1" applyBorder="1" applyAlignment="1">
      <alignment horizontal="center"/>
    </xf>
    <xf numFmtId="0" fontId="6" fillId="8" borderId="31" xfId="0" applyFont="1" applyFill="1" applyBorder="1" applyAlignment="1">
      <alignment horizontal="left"/>
    </xf>
    <xf numFmtId="0" fontId="7" fillId="8" borderId="23" xfId="0" applyFont="1" applyFill="1" applyBorder="1" applyAlignment="1">
      <alignment horizontal="left"/>
    </xf>
    <xf numFmtId="164" fontId="6" fillId="0" borderId="27" xfId="0" applyNumberFormat="1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20" fontId="4" fillId="8" borderId="26" xfId="0" applyNumberFormat="1" applyFont="1" applyFill="1" applyBorder="1" applyAlignment="1">
      <alignment horizontal="left"/>
    </xf>
    <xf numFmtId="0" fontId="13" fillId="8" borderId="35" xfId="0" applyFont="1" applyFill="1" applyBorder="1" applyAlignment="1">
      <alignment horizontal="left"/>
    </xf>
    <xf numFmtId="165" fontId="7" fillId="8" borderId="23" xfId="0" applyNumberFormat="1" applyFont="1" applyFill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0" fontId="6" fillId="3" borderId="26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20" fontId="4" fillId="0" borderId="19" xfId="0" applyNumberFormat="1" applyFont="1" applyBorder="1" applyAlignment="1">
      <alignment horizontal="left"/>
    </xf>
    <xf numFmtId="164" fontId="4" fillId="8" borderId="33" xfId="0" applyNumberFormat="1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3" borderId="26" xfId="0" applyFont="1" applyFill="1" applyBorder="1" applyAlignment="1">
      <alignment horizontal="left" wrapText="1"/>
    </xf>
    <xf numFmtId="0" fontId="4" fillId="3" borderId="31" xfId="0" applyFont="1" applyFill="1" applyBorder="1" applyAlignment="1">
      <alignment horizontal="center" wrapText="1"/>
    </xf>
    <xf numFmtId="0" fontId="7" fillId="8" borderId="18" xfId="0" applyFont="1" applyFill="1" applyBorder="1" applyAlignment="1">
      <alignment horizontal="left"/>
    </xf>
    <xf numFmtId="0" fontId="4" fillId="10" borderId="24" xfId="0" applyFont="1" applyFill="1" applyBorder="1" applyAlignment="1">
      <alignment horizontal="center"/>
    </xf>
    <xf numFmtId="166" fontId="6" fillId="4" borderId="33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0" fontId="4" fillId="4" borderId="26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left"/>
    </xf>
    <xf numFmtId="164" fontId="4" fillId="4" borderId="24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 horizontal="left"/>
    </xf>
    <xf numFmtId="164" fontId="4" fillId="0" borderId="18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164" fontId="4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164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164" fontId="6" fillId="4" borderId="33" xfId="0" applyNumberFormat="1" applyFont="1" applyFill="1" applyBorder="1" applyAlignment="1">
      <alignment horizontal="center"/>
    </xf>
    <xf numFmtId="164" fontId="4" fillId="4" borderId="33" xfId="0" applyNumberFormat="1" applyFont="1" applyFill="1" applyBorder="1" applyAlignment="1">
      <alignment horizontal="center"/>
    </xf>
    <xf numFmtId="0" fontId="4" fillId="4" borderId="31" xfId="0" applyFont="1" applyFill="1" applyBorder="1" applyAlignment="1">
      <alignment horizontal="left"/>
    </xf>
    <xf numFmtId="20" fontId="4" fillId="4" borderId="26" xfId="0" applyNumberFormat="1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23" fillId="0" borderId="26" xfId="0" applyFont="1" applyBorder="1" applyAlignment="1">
      <alignment horizontal="left"/>
    </xf>
    <xf numFmtId="164" fontId="6" fillId="4" borderId="2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164" fontId="0" fillId="0" borderId="25" xfId="0" applyNumberFormat="1" applyFont="1" applyBorder="1" applyAlignment="1">
      <alignment horizontal="center"/>
    </xf>
    <xf numFmtId="164" fontId="4" fillId="5" borderId="14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left"/>
    </xf>
    <xf numFmtId="164" fontId="6" fillId="5" borderId="25" xfId="0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0" fillId="2" borderId="31" xfId="0" applyNumberFormat="1" applyFont="1" applyFill="1" applyBorder="1" applyAlignment="1">
      <alignment horizontal="center"/>
    </xf>
    <xf numFmtId="164" fontId="0" fillId="4" borderId="31" xfId="0" applyNumberFormat="1" applyFont="1" applyFill="1" applyBorder="1" applyAlignment="1">
      <alignment horizontal="center"/>
    </xf>
    <xf numFmtId="164" fontId="0" fillId="5" borderId="31" xfId="0" applyNumberFormat="1" applyFont="1" applyFill="1" applyBorder="1" applyAlignment="1">
      <alignment horizontal="center"/>
    </xf>
    <xf numFmtId="164" fontId="0" fillId="6" borderId="31" xfId="0" applyNumberFormat="1" applyFont="1" applyFill="1" applyBorder="1" applyAlignment="1">
      <alignment horizontal="center"/>
    </xf>
    <xf numFmtId="0" fontId="32" fillId="0" borderId="30" xfId="1" applyBorder="1" applyAlignment="1" applyProtection="1">
      <alignment horizontal="left"/>
    </xf>
    <xf numFmtId="0" fontId="0" fillId="0" borderId="0" xfId="0" applyFont="1" applyAlignment="1"/>
    <xf numFmtId="20" fontId="33" fillId="5" borderId="26" xfId="0" applyNumberFormat="1" applyFont="1" applyFill="1" applyBorder="1" applyAlignment="1">
      <alignment horizontal="center"/>
    </xf>
    <xf numFmtId="0" fontId="37" fillId="0" borderId="0" xfId="0" applyFont="1"/>
    <xf numFmtId="164" fontId="6" fillId="0" borderId="62" xfId="0" applyNumberFormat="1" applyFont="1" applyBorder="1" applyAlignment="1">
      <alignment horizontal="center"/>
    </xf>
    <xf numFmtId="0" fontId="6" fillId="0" borderId="63" xfId="0" applyFont="1" applyBorder="1" applyAlignment="1">
      <alignment horizontal="left"/>
    </xf>
    <xf numFmtId="20" fontId="4" fillId="0" borderId="64" xfId="0" applyNumberFormat="1" applyFont="1" applyBorder="1" applyAlignment="1">
      <alignment horizontal="left"/>
    </xf>
    <xf numFmtId="0" fontId="4" fillId="0" borderId="63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osh.chrudim@seznam.cz" TargetMode="External"/><Relationship Id="rId7" Type="http://schemas.openxmlformats.org/officeDocument/2006/relationships/hyperlink" Target="mailto:Hrouzkova.andrea@seznam.cz" TargetMode="External"/><Relationship Id="rId2" Type="http://schemas.openxmlformats.org/officeDocument/2006/relationships/hyperlink" Target="mailto:sdhjenikov@seznam.cz" TargetMode="External"/><Relationship Id="rId1" Type="http://schemas.openxmlformats.org/officeDocument/2006/relationships/hyperlink" Target="mailto:dkukla@email.cz" TargetMode="External"/><Relationship Id="rId6" Type="http://schemas.openxmlformats.org/officeDocument/2006/relationships/hyperlink" Target="mailto:matasimonl@seznam.cz" TargetMode="External"/><Relationship Id="rId5" Type="http://schemas.openxmlformats.org/officeDocument/2006/relationships/hyperlink" Target="mailto:bohuslavsulc@seznam.cz" TargetMode="External"/><Relationship Id="rId4" Type="http://schemas.openxmlformats.org/officeDocument/2006/relationships/hyperlink" Target="mailto:osh.chrudim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6"/>
  <sheetViews>
    <sheetView tabSelected="1" workbookViewId="0">
      <pane ySplit="5" topLeftCell="A23" activePane="bottomLeft" state="frozen"/>
      <selection pane="bottomLeft" activeCell="A30" sqref="A30"/>
    </sheetView>
  </sheetViews>
  <sheetFormatPr defaultColWidth="14.42578125" defaultRowHeight="15" customHeight="1"/>
  <cols>
    <col min="1" max="1" width="11.28515625" customWidth="1"/>
    <col min="2" max="2" width="17.85546875" customWidth="1"/>
    <col min="3" max="3" width="25.7109375" customWidth="1"/>
    <col min="4" max="4" width="5.5703125" customWidth="1"/>
    <col min="5" max="5" width="5.85546875" customWidth="1"/>
    <col min="6" max="6" width="11.42578125" customWidth="1"/>
    <col min="7" max="7" width="25.140625" customWidth="1"/>
    <col min="8" max="8" width="21.7109375" customWidth="1"/>
    <col min="9" max="9" width="8.140625" customWidth="1"/>
    <col min="10" max="26" width="7" customWidth="1"/>
  </cols>
  <sheetData>
    <row r="1" spans="1:17" ht="23.25" customHeight="1">
      <c r="A1" s="476" t="s">
        <v>0</v>
      </c>
      <c r="B1" s="477"/>
      <c r="C1" s="477"/>
      <c r="D1" s="477"/>
      <c r="E1" s="477"/>
      <c r="F1" s="477"/>
      <c r="G1" s="477"/>
      <c r="H1" s="1"/>
      <c r="I1" s="1"/>
      <c r="J1" s="310"/>
      <c r="K1" s="310"/>
      <c r="L1" s="310"/>
      <c r="M1" s="310"/>
      <c r="N1" s="310"/>
      <c r="O1" s="310"/>
      <c r="P1" s="310"/>
      <c r="Q1" s="310"/>
    </row>
    <row r="2" spans="1:17" ht="7.5" customHeight="1">
      <c r="A2" s="311"/>
      <c r="B2" s="312"/>
      <c r="C2" s="312"/>
      <c r="D2" s="309"/>
      <c r="E2" s="309"/>
      <c r="F2" s="309"/>
      <c r="G2" s="312"/>
      <c r="H2" s="1"/>
      <c r="I2" s="1"/>
      <c r="J2" s="310"/>
      <c r="K2" s="310"/>
      <c r="L2" s="310"/>
      <c r="M2" s="310"/>
      <c r="N2" s="310"/>
      <c r="O2" s="310"/>
      <c r="P2" s="310"/>
      <c r="Q2" s="310"/>
    </row>
    <row r="3" spans="1:17" ht="15.75" customHeight="1">
      <c r="A3" s="478" t="s">
        <v>1</v>
      </c>
      <c r="B3" s="477"/>
      <c r="C3" s="477"/>
      <c r="D3" s="477"/>
      <c r="E3" s="477"/>
      <c r="F3" s="477"/>
      <c r="G3" s="477"/>
      <c r="H3" s="1"/>
      <c r="I3" s="1"/>
      <c r="J3" s="310"/>
      <c r="K3" s="310"/>
      <c r="L3" s="310"/>
      <c r="M3" s="310"/>
      <c r="N3" s="310"/>
      <c r="O3" s="310"/>
      <c r="P3" s="310"/>
      <c r="Q3" s="310"/>
    </row>
    <row r="4" spans="1:17" ht="6" customHeight="1">
      <c r="A4" s="2"/>
      <c r="B4" s="3"/>
      <c r="C4" s="3"/>
      <c r="D4" s="4"/>
      <c r="E4" s="4"/>
      <c r="F4" s="4"/>
      <c r="G4" s="3"/>
      <c r="H4" s="1"/>
      <c r="I4" s="1"/>
      <c r="J4" s="310"/>
      <c r="K4" s="310"/>
      <c r="L4" s="310"/>
      <c r="M4" s="310"/>
      <c r="N4" s="310"/>
      <c r="O4" s="310"/>
      <c r="P4" s="310"/>
      <c r="Q4" s="310"/>
    </row>
    <row r="5" spans="1:17" ht="16.5" customHeight="1">
      <c r="A5" s="5" t="s">
        <v>2</v>
      </c>
      <c r="B5" s="6" t="s">
        <v>3</v>
      </c>
      <c r="C5" s="6" t="s">
        <v>4</v>
      </c>
      <c r="D5" s="7" t="s">
        <v>5</v>
      </c>
      <c r="E5" s="8" t="s">
        <v>6</v>
      </c>
      <c r="F5" s="9" t="s">
        <v>7</v>
      </c>
      <c r="G5" s="313" t="s">
        <v>8</v>
      </c>
      <c r="H5" s="1"/>
      <c r="I5" s="1"/>
      <c r="J5" s="310"/>
      <c r="K5" s="310"/>
      <c r="L5" s="310"/>
      <c r="M5" s="310"/>
      <c r="N5" s="310"/>
      <c r="O5" s="310"/>
      <c r="P5" s="310"/>
      <c r="Q5" s="310"/>
    </row>
    <row r="6" spans="1:17" ht="15.75" customHeight="1">
      <c r="A6" s="214"/>
      <c r="B6" s="128" t="s">
        <v>9</v>
      </c>
      <c r="C6" s="55" t="s">
        <v>10</v>
      </c>
      <c r="D6" s="131"/>
      <c r="E6" s="93"/>
      <c r="F6" s="132"/>
      <c r="G6" s="133" t="s">
        <v>11</v>
      </c>
      <c r="H6" s="1"/>
      <c r="I6" s="11"/>
      <c r="J6" s="12"/>
      <c r="K6" s="55"/>
      <c r="L6" s="13"/>
      <c r="M6" s="13"/>
      <c r="N6" s="13"/>
      <c r="O6" s="14"/>
      <c r="P6" s="1"/>
      <c r="Q6" s="1"/>
    </row>
    <row r="7" spans="1:17" ht="15.75" customHeight="1">
      <c r="A7" s="134">
        <v>43575</v>
      </c>
      <c r="B7" s="159" t="s">
        <v>12</v>
      </c>
      <c r="C7" s="55" t="s">
        <v>13</v>
      </c>
      <c r="D7" s="131" t="s">
        <v>14</v>
      </c>
      <c r="E7" s="131" t="s">
        <v>15</v>
      </c>
      <c r="F7" s="132" t="s">
        <v>16</v>
      </c>
      <c r="G7" s="314" t="str">
        <f>HYPERLINK("mailto:milan.najman@sdhskutec.cz","milan.najman@sdhskutec.cz ")</f>
        <v xml:space="preserve">milan.najman@sdhskutec.cz </v>
      </c>
      <c r="H7" s="1"/>
      <c r="I7" s="15"/>
      <c r="J7" s="12"/>
      <c r="K7" s="16"/>
      <c r="L7" s="17"/>
      <c r="M7" s="17"/>
      <c r="N7" s="17"/>
      <c r="O7" s="315"/>
      <c r="P7" s="1"/>
      <c r="Q7" s="1"/>
    </row>
    <row r="8" spans="1:17" ht="16.5" customHeight="1">
      <c r="A8" s="214"/>
      <c r="B8" s="128"/>
      <c r="C8" s="127" t="s">
        <v>17</v>
      </c>
      <c r="D8" s="131"/>
      <c r="E8" s="93"/>
      <c r="F8" s="132"/>
      <c r="G8" s="133">
        <v>774990147</v>
      </c>
      <c r="H8" s="1"/>
      <c r="I8" s="11"/>
      <c r="J8" s="12"/>
      <c r="K8" s="18"/>
      <c r="L8" s="13"/>
      <c r="M8" s="13"/>
      <c r="N8" s="13"/>
      <c r="O8" s="14"/>
      <c r="P8" s="1"/>
      <c r="Q8" s="1"/>
    </row>
    <row r="9" spans="1:17" ht="16.5" customHeight="1">
      <c r="A9" s="19">
        <v>43575</v>
      </c>
      <c r="B9" s="20" t="s">
        <v>9</v>
      </c>
      <c r="C9" s="21" t="s">
        <v>18</v>
      </c>
      <c r="D9" s="22" t="s">
        <v>19</v>
      </c>
      <c r="E9" s="23" t="s">
        <v>15</v>
      </c>
      <c r="F9" s="23" t="s">
        <v>20</v>
      </c>
      <c r="G9" s="24" t="s">
        <v>21</v>
      </c>
      <c r="H9" s="1"/>
      <c r="I9" s="11"/>
      <c r="J9" s="12"/>
      <c r="K9" s="18"/>
      <c r="L9" s="13"/>
      <c r="M9" s="13"/>
      <c r="N9" s="13"/>
      <c r="O9" s="14"/>
      <c r="P9" s="1"/>
      <c r="Q9" s="1"/>
    </row>
    <row r="10" spans="1:17" ht="16.5" customHeight="1">
      <c r="A10" s="25"/>
      <c r="B10" s="26" t="s">
        <v>22</v>
      </c>
      <c r="C10" s="316" t="s">
        <v>23</v>
      </c>
      <c r="D10" s="27"/>
      <c r="E10" s="317"/>
      <c r="F10" s="317"/>
      <c r="G10" s="318">
        <v>605565114</v>
      </c>
      <c r="H10" s="1"/>
      <c r="I10" s="11"/>
      <c r="J10" s="12"/>
      <c r="K10" s="18"/>
      <c r="L10" s="13"/>
      <c r="M10" s="13"/>
      <c r="N10" s="13"/>
      <c r="O10" s="14"/>
      <c r="P10" s="1"/>
      <c r="Q10" s="1"/>
    </row>
    <row r="11" spans="1:17" ht="16.5" customHeight="1">
      <c r="A11" s="25"/>
      <c r="B11" s="26"/>
      <c r="C11" s="319">
        <v>0.375</v>
      </c>
      <c r="D11" s="27"/>
      <c r="E11" s="317"/>
      <c r="F11" s="317"/>
      <c r="G11" s="320" t="s">
        <v>24</v>
      </c>
      <c r="H11" s="1"/>
      <c r="I11" s="11"/>
      <c r="J11" s="12"/>
      <c r="K11" s="18"/>
      <c r="L11" s="13"/>
      <c r="M11" s="13"/>
      <c r="N11" s="13"/>
      <c r="O11" s="14"/>
      <c r="P11" s="1"/>
      <c r="Q11" s="1"/>
    </row>
    <row r="12" spans="1:17" ht="15.75">
      <c r="A12" s="28"/>
      <c r="B12" s="29" t="s">
        <v>9</v>
      </c>
      <c r="C12" s="30"/>
      <c r="D12" s="31"/>
      <c r="E12" s="32"/>
      <c r="F12" s="33"/>
      <c r="G12" s="34" t="s">
        <v>25</v>
      </c>
      <c r="H12" s="1"/>
      <c r="I12" s="1"/>
      <c r="J12" s="310"/>
      <c r="K12" s="310"/>
      <c r="L12" s="310"/>
      <c r="M12" s="310"/>
      <c r="N12" s="310"/>
      <c r="O12" s="310"/>
      <c r="P12" s="310"/>
      <c r="Q12" s="310"/>
    </row>
    <row r="13" spans="1:17">
      <c r="A13" s="321">
        <v>43582</v>
      </c>
      <c r="B13" s="322" t="s">
        <v>26</v>
      </c>
      <c r="C13" s="323" t="s">
        <v>27</v>
      </c>
      <c r="D13" s="324" t="s">
        <v>19</v>
      </c>
      <c r="E13" s="325" t="s">
        <v>28</v>
      </c>
      <c r="F13" s="35" t="s">
        <v>20</v>
      </c>
      <c r="G13" s="326">
        <v>720966928</v>
      </c>
      <c r="H13" s="1"/>
      <c r="I13" s="1"/>
      <c r="J13" s="310"/>
      <c r="K13" s="310"/>
      <c r="L13" s="310"/>
      <c r="M13" s="310"/>
      <c r="N13" s="310"/>
      <c r="O13" s="310"/>
      <c r="P13" s="310"/>
      <c r="Q13" s="310"/>
    </row>
    <row r="14" spans="1:17" ht="15.75" customHeight="1">
      <c r="A14" s="327"/>
      <c r="B14" s="328"/>
      <c r="C14" s="329">
        <v>0.54166666666666663</v>
      </c>
      <c r="D14" s="330"/>
      <c r="E14" s="331"/>
      <c r="F14" s="36"/>
      <c r="G14" s="332" t="s">
        <v>29</v>
      </c>
      <c r="H14" s="1"/>
      <c r="I14" s="1"/>
      <c r="J14" s="310"/>
      <c r="K14" s="310"/>
      <c r="L14" s="310"/>
      <c r="M14" s="310"/>
      <c r="N14" s="310"/>
      <c r="O14" s="310"/>
      <c r="P14" s="310"/>
      <c r="Q14" s="310"/>
    </row>
    <row r="15" spans="1:17" ht="15.75" customHeight="1">
      <c r="A15" s="333"/>
      <c r="B15" s="334" t="s">
        <v>9</v>
      </c>
      <c r="C15" s="335" t="s">
        <v>30</v>
      </c>
      <c r="D15" s="336" t="s">
        <v>31</v>
      </c>
      <c r="E15" s="337"/>
      <c r="F15" s="338"/>
      <c r="G15" s="339" t="s">
        <v>32</v>
      </c>
      <c r="H15" s="1"/>
      <c r="I15" s="1"/>
      <c r="J15" s="310"/>
      <c r="K15" s="310"/>
      <c r="L15" s="310"/>
      <c r="M15" s="310"/>
      <c r="N15" s="310"/>
      <c r="O15" s="310"/>
      <c r="P15" s="310"/>
      <c r="Q15" s="310"/>
    </row>
    <row r="16" spans="1:17" ht="15.75">
      <c r="A16" s="340" t="s">
        <v>33</v>
      </c>
      <c r="B16" s="159" t="s">
        <v>34</v>
      </c>
      <c r="C16" s="16" t="s">
        <v>35</v>
      </c>
      <c r="D16" s="341"/>
      <c r="E16" s="93" t="s">
        <v>15</v>
      </c>
      <c r="F16" s="342" t="s">
        <v>36</v>
      </c>
      <c r="G16" s="273" t="str">
        <f>HYPERLINK("mailto:sochor84@seznam.cz","sochor84@seznam.cz")</f>
        <v>sochor84@seznam.cz</v>
      </c>
      <c r="H16" s="1"/>
      <c r="I16" s="1"/>
      <c r="J16" s="1"/>
      <c r="K16" s="1"/>
      <c r="L16" s="1"/>
      <c r="M16" s="1"/>
      <c r="N16" s="1"/>
      <c r="O16" s="1"/>
      <c r="P16" s="1"/>
      <c r="Q16" s="310"/>
    </row>
    <row r="17" spans="1:26" ht="15.75" customHeight="1">
      <c r="A17" s="343"/>
      <c r="B17" s="344"/>
      <c r="C17" s="345"/>
      <c r="D17" s="346"/>
      <c r="E17" s="347"/>
      <c r="F17" s="348"/>
      <c r="G17" s="349">
        <v>604134982</v>
      </c>
      <c r="H17" s="1"/>
      <c r="I17" s="1"/>
      <c r="J17" s="55"/>
      <c r="K17" s="93"/>
      <c r="L17" s="93"/>
      <c r="M17" s="93"/>
      <c r="N17" s="55"/>
      <c r="O17" s="1"/>
      <c r="P17" s="1"/>
      <c r="Q17" s="310"/>
      <c r="R17" s="310"/>
      <c r="S17" s="310"/>
      <c r="T17" s="310"/>
      <c r="U17" s="310"/>
      <c r="V17" s="310"/>
      <c r="W17" s="310"/>
      <c r="X17" s="310"/>
      <c r="Y17" s="310"/>
      <c r="Z17" s="310"/>
    </row>
    <row r="18" spans="1:26">
      <c r="A18" s="227" t="s">
        <v>1</v>
      </c>
      <c r="B18" s="228" t="s">
        <v>9</v>
      </c>
      <c r="C18" s="229"/>
      <c r="D18" s="230"/>
      <c r="E18" s="231"/>
      <c r="F18" s="232"/>
      <c r="G18" s="233" t="s">
        <v>37</v>
      </c>
      <c r="H18" s="11"/>
      <c r="I18" s="55"/>
      <c r="J18" s="10"/>
      <c r="K18" s="93"/>
      <c r="L18" s="93"/>
      <c r="M18" s="93"/>
      <c r="N18" s="350"/>
      <c r="O18" s="1"/>
      <c r="P18" s="1"/>
      <c r="Q18" s="310"/>
      <c r="R18" s="310"/>
      <c r="S18" s="310"/>
      <c r="T18" s="310"/>
      <c r="U18" s="310"/>
      <c r="V18" s="310"/>
      <c r="W18" s="310"/>
      <c r="X18" s="310"/>
      <c r="Y18" s="310"/>
      <c r="Z18" s="310"/>
    </row>
    <row r="19" spans="1:26">
      <c r="A19" s="351">
        <v>43589</v>
      </c>
      <c r="B19" s="244" t="s">
        <v>38</v>
      </c>
      <c r="C19" s="245" t="s">
        <v>39</v>
      </c>
      <c r="D19" s="246" t="s">
        <v>40</v>
      </c>
      <c r="E19" s="247" t="s">
        <v>15</v>
      </c>
      <c r="F19" s="248" t="s">
        <v>41</v>
      </c>
      <c r="G19" s="352">
        <v>774661783</v>
      </c>
      <c r="H19" s="1"/>
      <c r="I19" s="1"/>
      <c r="J19" s="1"/>
      <c r="K19" s="1"/>
      <c r="L19" s="1"/>
      <c r="M19" s="1"/>
      <c r="N19" s="1"/>
      <c r="O19" s="1"/>
      <c r="P19" s="1"/>
      <c r="Q19" s="310"/>
      <c r="R19" s="310"/>
      <c r="S19" s="310"/>
      <c r="T19" s="310"/>
      <c r="U19" s="310"/>
      <c r="V19" s="310"/>
      <c r="W19" s="310"/>
      <c r="X19" s="310"/>
      <c r="Y19" s="310"/>
      <c r="Z19" s="310"/>
    </row>
    <row r="20" spans="1:26">
      <c r="A20" s="353"/>
      <c r="B20" s="234"/>
      <c r="C20" s="245" t="s">
        <v>42</v>
      </c>
      <c r="D20" s="246"/>
      <c r="E20" s="247"/>
      <c r="F20" s="248" t="s">
        <v>9</v>
      </c>
      <c r="G20" s="354" t="s">
        <v>43</v>
      </c>
      <c r="H20" s="1"/>
      <c r="I20" s="1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</row>
    <row r="21" spans="1:26" ht="15.75" customHeight="1">
      <c r="A21" s="355">
        <v>43589</v>
      </c>
      <c r="B21" s="356" t="s">
        <v>38</v>
      </c>
      <c r="C21" s="216" t="s">
        <v>44</v>
      </c>
      <c r="D21" s="217" t="s">
        <v>45</v>
      </c>
      <c r="E21" s="218"/>
      <c r="F21" s="219" t="s">
        <v>46</v>
      </c>
      <c r="G21" s="220" t="s">
        <v>47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thickBot="1">
      <c r="A22" s="221"/>
      <c r="B22" s="222"/>
      <c r="C22" s="226" t="s">
        <v>48</v>
      </c>
      <c r="D22" s="223"/>
      <c r="E22" s="224"/>
      <c r="F22" s="225"/>
      <c r="G22" s="357"/>
      <c r="H22" s="1"/>
      <c r="I22" s="1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</row>
    <row r="23" spans="1:26" ht="15.75" customHeight="1">
      <c r="A23" s="170"/>
      <c r="B23" s="155" t="s">
        <v>9</v>
      </c>
      <c r="C23" s="137"/>
      <c r="D23" s="139"/>
      <c r="E23" s="140"/>
      <c r="F23" s="156"/>
      <c r="G23" s="157" t="s">
        <v>11</v>
      </c>
      <c r="H23" s="1"/>
      <c r="I23" s="1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1:26" ht="15.75" customHeight="1">
      <c r="A24" s="142">
        <v>43590</v>
      </c>
      <c r="B24" s="159" t="s">
        <v>12</v>
      </c>
      <c r="C24" s="127" t="s">
        <v>49</v>
      </c>
      <c r="D24" s="131" t="s">
        <v>14</v>
      </c>
      <c r="E24" s="135"/>
      <c r="F24" s="132" t="s">
        <v>50</v>
      </c>
      <c r="G24" s="160">
        <v>774990147</v>
      </c>
      <c r="H24" s="1"/>
      <c r="I24" s="1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26" ht="15.75" customHeight="1" thickBot="1">
      <c r="A25" s="144"/>
      <c r="B25" s="145"/>
      <c r="C25" s="173" t="s">
        <v>51</v>
      </c>
      <c r="D25" s="147"/>
      <c r="E25" s="148" t="s">
        <v>52</v>
      </c>
      <c r="F25" s="162"/>
      <c r="G25" s="215" t="str">
        <f>HYPERLINK("mailto:milan.najman@sdhskutec.cz","milan.najman@sdhskutec.cz ")</f>
        <v xml:space="preserve">milan.najman@sdhskutec.cz </v>
      </c>
      <c r="H25" s="1"/>
      <c r="I25" s="1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</row>
    <row r="26" spans="1:26" ht="15.75" customHeight="1">
      <c r="A26" s="214"/>
      <c r="B26" s="128" t="s">
        <v>9</v>
      </c>
      <c r="C26" s="129"/>
      <c r="D26" s="131"/>
      <c r="E26" s="132"/>
      <c r="F26" s="79"/>
      <c r="G26" s="61" t="s">
        <v>53</v>
      </c>
      <c r="H26" s="1"/>
      <c r="I26" s="1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</row>
    <row r="27" spans="1:26" ht="15.75" customHeight="1">
      <c r="A27" s="134">
        <v>43596</v>
      </c>
      <c r="B27" s="159" t="s">
        <v>54</v>
      </c>
      <c r="C27" s="55" t="s">
        <v>55</v>
      </c>
      <c r="D27" s="131" t="s">
        <v>45</v>
      </c>
      <c r="E27" s="132" t="s">
        <v>15</v>
      </c>
      <c r="F27" s="79" t="s">
        <v>56</v>
      </c>
      <c r="G27" s="61" t="s">
        <v>57</v>
      </c>
      <c r="H27" s="1"/>
      <c r="I27" s="1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</row>
    <row r="28" spans="1:26" ht="15.75" customHeight="1" thickBot="1">
      <c r="A28" s="214"/>
      <c r="B28" s="128"/>
      <c r="C28" s="55"/>
      <c r="D28" s="131" t="s">
        <v>19</v>
      </c>
      <c r="E28" s="132"/>
      <c r="F28" s="79"/>
      <c r="G28" s="358" t="str">
        <f>HYPERLINK("mailto:auto.pm@tiscali.cz","auto.pm@tiscali.cz ")</f>
        <v xml:space="preserve">auto.pm@tiscali.cz </v>
      </c>
      <c r="H28" s="1"/>
      <c r="I28" s="1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</row>
    <row r="29" spans="1:26" s="466" customFormat="1" ht="15.75" customHeight="1">
      <c r="A29" s="257"/>
      <c r="B29" s="258" t="s">
        <v>9</v>
      </c>
      <c r="C29" s="258"/>
      <c r="D29" s="259"/>
      <c r="E29" s="259"/>
      <c r="F29" s="260"/>
      <c r="G29" s="387" t="str">
        <f>HYPERLINK("mailto:sdh-brcekoly@seznam.cz","sdh-brcekoly@seznam.cz")</f>
        <v>sdh-brcekoly@seznam.cz</v>
      </c>
      <c r="H29" s="1"/>
      <c r="I29" s="1"/>
    </row>
    <row r="30" spans="1:26" s="466" customFormat="1" ht="15.75" customHeight="1">
      <c r="A30" s="261">
        <v>43596</v>
      </c>
      <c r="B30" s="262" t="s">
        <v>160</v>
      </c>
      <c r="C30" s="263" t="s">
        <v>161</v>
      </c>
      <c r="D30" s="264" t="s">
        <v>19</v>
      </c>
      <c r="E30" s="264" t="s">
        <v>15</v>
      </c>
      <c r="F30" s="265" t="s">
        <v>121</v>
      </c>
      <c r="G30" s="266" t="s">
        <v>162</v>
      </c>
      <c r="H30" s="1"/>
      <c r="I30" s="1"/>
    </row>
    <row r="31" spans="1:26" s="466" customFormat="1" ht="15.75" customHeight="1" thickBot="1">
      <c r="A31" s="267"/>
      <c r="B31" s="268"/>
      <c r="C31" s="269" t="s">
        <v>163</v>
      </c>
      <c r="D31" s="270"/>
      <c r="E31" s="270"/>
      <c r="F31" s="271"/>
      <c r="G31" s="272"/>
      <c r="H31" s="1"/>
      <c r="I31" s="1"/>
    </row>
    <row r="32" spans="1:26" ht="15.75" customHeight="1">
      <c r="A32" s="210"/>
      <c r="B32" s="155" t="s">
        <v>9</v>
      </c>
      <c r="C32" s="155" t="s">
        <v>58</v>
      </c>
      <c r="D32" s="139"/>
      <c r="E32" s="139"/>
      <c r="F32" s="156"/>
      <c r="G32" s="157" t="s">
        <v>59</v>
      </c>
      <c r="H32" s="1"/>
      <c r="I32" s="1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</row>
    <row r="33" spans="1:26" ht="15.75" customHeight="1">
      <c r="A33" s="211">
        <v>43603</v>
      </c>
      <c r="B33" s="159" t="s">
        <v>60</v>
      </c>
      <c r="C33" s="212">
        <v>0.85416666666666663</v>
      </c>
      <c r="D33" s="131" t="s">
        <v>40</v>
      </c>
      <c r="E33" s="131" t="s">
        <v>15</v>
      </c>
      <c r="F33" s="132" t="s">
        <v>36</v>
      </c>
      <c r="G33" s="160" t="s">
        <v>61</v>
      </c>
      <c r="H33" s="1"/>
      <c r="I33" s="1"/>
      <c r="J33" s="11"/>
      <c r="K33" s="55"/>
      <c r="L33" s="55"/>
      <c r="M33" s="93"/>
      <c r="N33" s="93"/>
      <c r="O33" s="93"/>
      <c r="P33" s="55"/>
      <c r="Q33" s="1"/>
      <c r="R33" s="310"/>
      <c r="S33" s="310"/>
      <c r="T33" s="310"/>
      <c r="U33" s="310"/>
      <c r="V33" s="310"/>
      <c r="W33" s="310"/>
      <c r="X33" s="310"/>
      <c r="Y33" s="310"/>
      <c r="Z33" s="310"/>
    </row>
    <row r="34" spans="1:26" ht="15.75" customHeight="1" thickBot="1">
      <c r="A34" s="213"/>
      <c r="B34" s="145"/>
      <c r="C34" s="161" t="s">
        <v>62</v>
      </c>
      <c r="D34" s="147"/>
      <c r="E34" s="147"/>
      <c r="F34" s="162" t="s">
        <v>63</v>
      </c>
      <c r="G34" s="189" t="s">
        <v>64</v>
      </c>
      <c r="H34" s="1"/>
      <c r="I34" s="1"/>
      <c r="J34" s="15"/>
      <c r="K34" s="12"/>
      <c r="L34" s="55"/>
      <c r="M34" s="93"/>
      <c r="N34" s="93"/>
      <c r="O34" s="93"/>
      <c r="P34" s="55"/>
      <c r="Q34" s="1"/>
      <c r="R34" s="310"/>
      <c r="S34" s="310"/>
      <c r="T34" s="310"/>
      <c r="U34" s="310"/>
      <c r="V34" s="310"/>
      <c r="W34" s="310"/>
      <c r="X34" s="310"/>
      <c r="Y34" s="310"/>
      <c r="Z34" s="310"/>
    </row>
    <row r="35" spans="1:26" ht="15.75" customHeight="1">
      <c r="A35" s="209"/>
      <c r="B35" s="128" t="s">
        <v>9</v>
      </c>
      <c r="C35" s="128"/>
      <c r="D35" s="131"/>
      <c r="E35" s="131"/>
      <c r="F35" s="132"/>
      <c r="G35" s="133" t="s">
        <v>65</v>
      </c>
      <c r="H35" s="1"/>
      <c r="I35" s="1"/>
      <c r="J35" s="11"/>
      <c r="K35" s="55"/>
      <c r="L35" s="55"/>
      <c r="M35" s="93"/>
      <c r="N35" s="93"/>
      <c r="O35" s="93"/>
      <c r="P35" s="315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96">
        <v>43603</v>
      </c>
      <c r="B36" s="159" t="s">
        <v>66</v>
      </c>
      <c r="C36" s="128" t="s">
        <v>67</v>
      </c>
      <c r="D36" s="131" t="s">
        <v>68</v>
      </c>
      <c r="E36" s="131" t="s">
        <v>15</v>
      </c>
      <c r="F36" s="132" t="s">
        <v>20</v>
      </c>
      <c r="G36" s="273" t="str">
        <f>HYPERLINK("mailto:hm.hasici@seznam.cz","hm.hasici@seznam.cz")</f>
        <v>hm.hasici@seznam.cz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thickBot="1">
      <c r="A37" s="130"/>
      <c r="B37" s="128"/>
      <c r="C37" s="128" t="s">
        <v>69</v>
      </c>
      <c r="D37" s="131"/>
      <c r="E37" s="131"/>
      <c r="F37" s="132"/>
      <c r="G37" s="133" t="s">
        <v>70</v>
      </c>
      <c r="H37" s="1"/>
      <c r="I37" s="1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</row>
    <row r="38" spans="1:26" ht="15.75" customHeight="1">
      <c r="A38" s="136"/>
      <c r="B38" s="150" t="s">
        <v>9</v>
      </c>
      <c r="C38" s="137"/>
      <c r="D38" s="151"/>
      <c r="E38" s="139"/>
      <c r="F38" s="140"/>
      <c r="G38" s="141" t="s">
        <v>71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42">
        <v>43239</v>
      </c>
      <c r="B39" s="153" t="s">
        <v>72</v>
      </c>
      <c r="C39" s="128" t="s">
        <v>73</v>
      </c>
      <c r="D39" s="131" t="s">
        <v>14</v>
      </c>
      <c r="E39" s="131" t="s">
        <v>15</v>
      </c>
      <c r="F39" s="135" t="s">
        <v>50</v>
      </c>
      <c r="G39" s="143">
        <v>607057066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thickBot="1">
      <c r="A40" s="144"/>
      <c r="B40" s="152"/>
      <c r="C40" s="146">
        <v>0.375</v>
      </c>
      <c r="D40" s="147"/>
      <c r="E40" s="147" t="s">
        <v>74</v>
      </c>
      <c r="F40" s="148"/>
      <c r="G40" s="149" t="str">
        <f>HYPERLINK("mailto:pochobradskyj@centrum.cz","pochobradskyj@centrum.cz")</f>
        <v>pochobradskyj@centrum.cz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34"/>
      <c r="B41" s="128" t="s">
        <v>9</v>
      </c>
      <c r="C41" s="129" t="s">
        <v>39</v>
      </c>
      <c r="D41" s="131" t="s">
        <v>40</v>
      </c>
      <c r="E41" s="135" t="s">
        <v>15</v>
      </c>
      <c r="F41" s="132" t="s">
        <v>56</v>
      </c>
      <c r="G41" s="133"/>
      <c r="H41" s="1"/>
      <c r="I41" s="1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</row>
    <row r="42" spans="1:26" ht="15.75" customHeight="1">
      <c r="A42" s="134">
        <v>43610</v>
      </c>
      <c r="B42" s="159" t="s">
        <v>75</v>
      </c>
      <c r="C42" s="10" t="s">
        <v>76</v>
      </c>
      <c r="D42" s="131"/>
      <c r="E42" s="93"/>
      <c r="F42" s="132"/>
      <c r="G42" s="133" t="s">
        <v>77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343"/>
      <c r="B43" s="359"/>
      <c r="C43" s="360"/>
      <c r="D43" s="361"/>
      <c r="E43" s="291"/>
      <c r="F43" s="362"/>
      <c r="G43" s="363" t="s">
        <v>78</v>
      </c>
      <c r="H43" s="1"/>
      <c r="I43" s="1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</row>
    <row r="44" spans="1:26" ht="15.75" customHeight="1">
      <c r="A44" s="73">
        <v>43610</v>
      </c>
      <c r="B44" s="280"/>
      <c r="C44" s="280" t="s">
        <v>79</v>
      </c>
      <c r="D44" s="69" t="s">
        <v>14</v>
      </c>
      <c r="E44" s="69"/>
      <c r="F44" s="75" t="s">
        <v>50</v>
      </c>
      <c r="G44" s="77" t="s">
        <v>80</v>
      </c>
      <c r="H44" s="1"/>
      <c r="I44" s="1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</row>
    <row r="45" spans="1:26" ht="15.75" customHeight="1">
      <c r="A45" s="73">
        <v>43611</v>
      </c>
      <c r="B45" s="280" t="s">
        <v>12</v>
      </c>
      <c r="C45" s="74"/>
      <c r="D45" s="69"/>
      <c r="E45" s="69"/>
      <c r="F45" s="75"/>
      <c r="G45" s="77" t="s">
        <v>81</v>
      </c>
      <c r="H45" s="1"/>
      <c r="I45" s="1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</row>
    <row r="46" spans="1:26" ht="15.75" customHeight="1" thickBot="1">
      <c r="A46" s="364"/>
      <c r="B46" s="49"/>
      <c r="C46" s="50" t="s">
        <v>82</v>
      </c>
      <c r="D46" s="51"/>
      <c r="E46" s="51"/>
      <c r="F46" s="52"/>
      <c r="G46" s="365" t="str">
        <f>HYPERLINK("mailto:jiri.cechlovsky@post.cz","jiri.cechlovsky@post.cz")</f>
        <v>jiri.cechlovsky@post.cz</v>
      </c>
      <c r="H46" s="1"/>
      <c r="I46" s="1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</row>
    <row r="47" spans="1:26" ht="15.75" customHeight="1">
      <c r="A47" s="235"/>
      <c r="B47" s="228" t="s">
        <v>9</v>
      </c>
      <c r="C47" s="245" t="s">
        <v>83</v>
      </c>
      <c r="D47" s="230"/>
      <c r="E47" s="231"/>
      <c r="F47" s="248" t="s">
        <v>84</v>
      </c>
      <c r="G47" s="233" t="s">
        <v>85</v>
      </c>
      <c r="H47" s="1"/>
      <c r="I47" s="1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</row>
    <row r="48" spans="1:26" ht="15.75" customHeight="1">
      <c r="A48" s="351">
        <v>43617</v>
      </c>
      <c r="B48" s="244" t="s">
        <v>86</v>
      </c>
      <c r="C48" s="366">
        <v>0.54166666666666663</v>
      </c>
      <c r="D48" s="246" t="s">
        <v>19</v>
      </c>
      <c r="E48" s="247" t="s">
        <v>15</v>
      </c>
      <c r="F48" s="248" t="s">
        <v>9</v>
      </c>
      <c r="G48" s="352">
        <v>777243264</v>
      </c>
      <c r="H48" s="1"/>
      <c r="I48" s="1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</row>
    <row r="49" spans="1:26" ht="15.75" customHeight="1" thickBot="1">
      <c r="A49" s="367"/>
      <c r="B49" s="368"/>
      <c r="C49" s="366"/>
      <c r="D49" s="246" t="s">
        <v>14</v>
      </c>
      <c r="E49" s="247" t="s">
        <v>52</v>
      </c>
      <c r="F49" s="248" t="s">
        <v>50</v>
      </c>
      <c r="G49" s="369" t="str">
        <f>HYPERLINK("mailto:bohuslavsulc@seznam.cz","bohuslavsulc@seznam.cz")</f>
        <v>bohuslavsulc@seznam.cz</v>
      </c>
      <c r="H49" s="1"/>
      <c r="I49" s="1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</row>
    <row r="50" spans="1:26" ht="15" customHeight="1">
      <c r="A50" s="154"/>
      <c r="B50" s="155" t="s">
        <v>9</v>
      </c>
      <c r="C50" s="137"/>
      <c r="D50" s="139"/>
      <c r="E50" s="140"/>
      <c r="F50" s="156"/>
      <c r="G50" s="157" t="s">
        <v>87</v>
      </c>
      <c r="H50" s="1"/>
      <c r="I50" s="1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</row>
    <row r="51" spans="1:26" ht="15.75" customHeight="1">
      <c r="A51" s="158" t="s">
        <v>88</v>
      </c>
      <c r="B51" s="159" t="s">
        <v>89</v>
      </c>
      <c r="C51" s="129" t="s">
        <v>90</v>
      </c>
      <c r="D51" s="131" t="s">
        <v>19</v>
      </c>
      <c r="E51" s="135" t="s">
        <v>15</v>
      </c>
      <c r="F51" s="132" t="s">
        <v>56</v>
      </c>
      <c r="G51" s="160" t="s">
        <v>91</v>
      </c>
      <c r="H51" s="1"/>
      <c r="I51" s="1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</row>
    <row r="52" spans="1:26" ht="15.75" customHeight="1" thickBot="1">
      <c r="A52" s="144"/>
      <c r="B52" s="145"/>
      <c r="C52" s="161" t="s">
        <v>92</v>
      </c>
      <c r="D52" s="147" t="s">
        <v>14</v>
      </c>
      <c r="E52" s="148"/>
      <c r="F52" s="162"/>
      <c r="G52" s="149" t="s">
        <v>93</v>
      </c>
      <c r="H52" s="1"/>
      <c r="I52" s="1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</row>
    <row r="53" spans="1:26" ht="15.75" customHeight="1">
      <c r="A53" s="170"/>
      <c r="B53" s="155" t="s">
        <v>9</v>
      </c>
      <c r="C53" s="137"/>
      <c r="D53" s="139"/>
      <c r="E53" s="140"/>
      <c r="F53" s="156"/>
      <c r="G53" s="171" t="s">
        <v>94</v>
      </c>
      <c r="H53" s="1"/>
      <c r="I53" s="1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</row>
    <row r="54" spans="1:26" ht="15.75" customHeight="1">
      <c r="A54" s="142">
        <v>43623</v>
      </c>
      <c r="B54" s="159" t="s">
        <v>95</v>
      </c>
      <c r="C54" s="129" t="s">
        <v>96</v>
      </c>
      <c r="D54" s="131" t="s">
        <v>19</v>
      </c>
      <c r="E54" s="135" t="s">
        <v>15</v>
      </c>
      <c r="F54" s="132" t="s">
        <v>97</v>
      </c>
      <c r="G54" s="172"/>
      <c r="H54" s="1"/>
      <c r="I54" s="1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</row>
    <row r="55" spans="1:26" ht="15.75" customHeight="1" thickBot="1">
      <c r="A55" s="144"/>
      <c r="B55" s="145"/>
      <c r="C55" s="173">
        <v>0.83333333333333337</v>
      </c>
      <c r="D55" s="147"/>
      <c r="E55" s="148"/>
      <c r="F55" s="162"/>
      <c r="G55" s="174">
        <v>602979714</v>
      </c>
      <c r="H55" s="1"/>
      <c r="I55" s="1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</row>
    <row r="56" spans="1:26" ht="15.75" customHeight="1">
      <c r="A56" s="214"/>
      <c r="B56" s="128" t="s">
        <v>9</v>
      </c>
      <c r="C56" s="55" t="s">
        <v>98</v>
      </c>
      <c r="D56" s="131" t="s">
        <v>14</v>
      </c>
      <c r="E56" s="93"/>
      <c r="F56" s="324" t="s">
        <v>99</v>
      </c>
      <c r="G56" s="273" t="str">
        <f>HYPERLINK("mailto:sdhtribrichy@seznam.cz","sdhtribrichy@seznam.cz")</f>
        <v>sdhtribrichy@seznam.cz</v>
      </c>
      <c r="H56" s="1"/>
      <c r="I56" s="1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</row>
    <row r="57" spans="1:26" ht="15.75" customHeight="1">
      <c r="A57" s="355">
        <v>43624</v>
      </c>
      <c r="B57" s="159" t="s">
        <v>100</v>
      </c>
      <c r="C57" s="55" t="s">
        <v>101</v>
      </c>
      <c r="D57" s="131"/>
      <c r="E57" s="93"/>
      <c r="F57" s="324" t="s">
        <v>102</v>
      </c>
      <c r="G57" s="370" t="s">
        <v>103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thickBot="1">
      <c r="A58" s="53"/>
      <c r="B58" s="128"/>
      <c r="C58" s="10">
        <v>0.35416666666666669</v>
      </c>
      <c r="D58" s="131"/>
      <c r="E58" s="93"/>
      <c r="F58" s="324" t="s">
        <v>104</v>
      </c>
      <c r="G58" s="31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33"/>
      <c r="B59" s="334" t="s">
        <v>9</v>
      </c>
      <c r="C59" s="335"/>
      <c r="D59" s="371"/>
      <c r="E59" s="372"/>
      <c r="F59" s="290"/>
      <c r="G59" s="163" t="s">
        <v>105</v>
      </c>
      <c r="H59" s="1"/>
      <c r="I59" s="1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</row>
    <row r="60" spans="1:26" ht="15.75" customHeight="1">
      <c r="A60" s="340" t="s">
        <v>106</v>
      </c>
      <c r="B60" s="159" t="s">
        <v>107</v>
      </c>
      <c r="C60" s="55" t="s">
        <v>108</v>
      </c>
      <c r="D60" s="131" t="s">
        <v>109</v>
      </c>
      <c r="E60" s="93" t="s">
        <v>15</v>
      </c>
      <c r="F60" s="132" t="s">
        <v>56</v>
      </c>
      <c r="G60" s="373" t="s">
        <v>110</v>
      </c>
      <c r="H60" s="1"/>
      <c r="I60" s="1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</row>
    <row r="61" spans="1:26" ht="15.75" customHeight="1" thickBot="1">
      <c r="A61" s="214"/>
      <c r="B61" s="128"/>
      <c r="C61" s="55" t="s">
        <v>111</v>
      </c>
      <c r="D61" s="131"/>
      <c r="E61" s="93"/>
      <c r="F61" s="132"/>
      <c r="G61" s="169" t="s">
        <v>112</v>
      </c>
      <c r="H61" s="1"/>
      <c r="I61" s="1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</row>
    <row r="62" spans="1:26" ht="15.75" customHeight="1">
      <c r="A62" s="167"/>
      <c r="B62" s="155" t="s">
        <v>9</v>
      </c>
      <c r="C62" s="137" t="s">
        <v>113</v>
      </c>
      <c r="D62" s="139"/>
      <c r="E62" s="140" t="s">
        <v>15</v>
      </c>
      <c r="F62" s="156" t="s">
        <v>56</v>
      </c>
      <c r="G62" s="16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42">
        <v>43624</v>
      </c>
      <c r="B63" s="159" t="s">
        <v>114</v>
      </c>
      <c r="C63" s="129"/>
      <c r="D63" s="131"/>
      <c r="E63" s="135"/>
      <c r="F63" s="132"/>
      <c r="G63" s="165" t="s">
        <v>115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thickBot="1">
      <c r="A64" s="144"/>
      <c r="B64" s="145"/>
      <c r="C64" s="168"/>
      <c r="D64" s="147"/>
      <c r="E64" s="148"/>
      <c r="F64" s="162"/>
      <c r="G64" s="166" t="s">
        <v>116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36"/>
      <c r="B65" s="237" t="s">
        <v>9</v>
      </c>
      <c r="C65" s="238" t="s">
        <v>117</v>
      </c>
      <c r="D65" s="239"/>
      <c r="E65" s="240"/>
      <c r="F65" s="241"/>
      <c r="G65" s="242" t="s">
        <v>118</v>
      </c>
      <c r="H65" s="1"/>
      <c r="I65" s="1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</row>
    <row r="66" spans="1:26" ht="15.75" customHeight="1">
      <c r="A66" s="243">
        <v>43624</v>
      </c>
      <c r="B66" s="244" t="s">
        <v>119</v>
      </c>
      <c r="C66" s="245" t="s">
        <v>120</v>
      </c>
      <c r="D66" s="246" t="s">
        <v>19</v>
      </c>
      <c r="E66" s="247" t="s">
        <v>15</v>
      </c>
      <c r="F66" s="248" t="s">
        <v>121</v>
      </c>
      <c r="G66" s="249" t="s">
        <v>122</v>
      </c>
      <c r="H66" s="1"/>
      <c r="I66" s="1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</row>
    <row r="67" spans="1:26" ht="15.75" customHeight="1" thickBot="1">
      <c r="A67" s="250"/>
      <c r="B67" s="251"/>
      <c r="C67" s="252" t="s">
        <v>123</v>
      </c>
      <c r="D67" s="253"/>
      <c r="E67" s="254"/>
      <c r="F67" s="255" t="s">
        <v>9</v>
      </c>
      <c r="G67" s="374"/>
      <c r="H67" s="1"/>
      <c r="I67" s="1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</row>
    <row r="68" spans="1:26" ht="15.75" customHeight="1">
      <c r="A68" s="134"/>
      <c r="B68" s="128" t="s">
        <v>9</v>
      </c>
      <c r="C68" s="129" t="s">
        <v>124</v>
      </c>
      <c r="D68" s="131" t="s">
        <v>14</v>
      </c>
      <c r="E68" s="135" t="s">
        <v>15</v>
      </c>
      <c r="F68" s="132"/>
      <c r="G68" s="133" t="s">
        <v>125</v>
      </c>
      <c r="H68" s="15"/>
      <c r="I68" s="12"/>
      <c r="J68" s="55"/>
      <c r="K68" s="93"/>
      <c r="L68" s="93"/>
      <c r="M68" s="93"/>
      <c r="N68" s="55"/>
      <c r="O68" s="1"/>
      <c r="P68" s="1"/>
      <c r="Q68" s="310"/>
      <c r="R68" s="310"/>
      <c r="S68" s="310"/>
      <c r="T68" s="310"/>
      <c r="U68" s="310"/>
      <c r="V68" s="310"/>
      <c r="W68" s="310"/>
      <c r="X68" s="310"/>
      <c r="Y68" s="310"/>
      <c r="Z68" s="310"/>
    </row>
    <row r="69" spans="1:26" ht="15.75" customHeight="1">
      <c r="A69" s="134">
        <v>43625</v>
      </c>
      <c r="B69" s="159" t="s">
        <v>126</v>
      </c>
      <c r="C69" s="55"/>
      <c r="D69" s="131"/>
      <c r="E69" s="93"/>
      <c r="F69" s="132" t="s">
        <v>50</v>
      </c>
      <c r="G69" s="273" t="str">
        <f>HYPERLINK("mailto:luda.belsky@centrum.cz","luda.belsky@centrum.cz")</f>
        <v>luda.belsky@centrum.cz</v>
      </c>
      <c r="H69" s="11"/>
      <c r="I69" s="55"/>
      <c r="J69" s="55"/>
      <c r="K69" s="93"/>
      <c r="L69" s="93"/>
      <c r="M69" s="93"/>
      <c r="N69" s="315"/>
      <c r="O69" s="1"/>
      <c r="P69" s="1"/>
      <c r="Q69" s="310"/>
      <c r="R69" s="310"/>
      <c r="S69" s="310"/>
      <c r="T69" s="310"/>
      <c r="U69" s="310"/>
      <c r="V69" s="310"/>
      <c r="W69" s="310"/>
      <c r="X69" s="310"/>
      <c r="Y69" s="310"/>
      <c r="Z69" s="310"/>
    </row>
    <row r="70" spans="1:26" ht="15.75" customHeight="1" thickBot="1">
      <c r="A70" s="343"/>
      <c r="B70" s="359"/>
      <c r="C70" s="45" t="s">
        <v>127</v>
      </c>
      <c r="D70" s="361"/>
      <c r="E70" s="291"/>
      <c r="F70" s="362"/>
      <c r="G70" s="375">
        <v>732937847</v>
      </c>
      <c r="H70" s="11"/>
      <c r="I70" s="55"/>
      <c r="J70" s="55"/>
      <c r="K70" s="93"/>
      <c r="L70" s="93"/>
      <c r="M70" s="93"/>
      <c r="N70" s="55"/>
      <c r="O70" s="1"/>
      <c r="P70" s="1"/>
      <c r="Q70" s="310"/>
      <c r="R70" s="310"/>
      <c r="S70" s="310"/>
      <c r="T70" s="310"/>
      <c r="U70" s="310"/>
      <c r="V70" s="310"/>
      <c r="W70" s="310"/>
      <c r="X70" s="310"/>
      <c r="Y70" s="310"/>
      <c r="Z70" s="310"/>
    </row>
    <row r="71" spans="1:26" ht="26.25" customHeight="1">
      <c r="A71" s="175"/>
      <c r="B71" s="74"/>
      <c r="C71" s="176"/>
      <c r="D71" s="69"/>
      <c r="E71" s="68"/>
      <c r="F71" s="75"/>
      <c r="G71" s="77"/>
      <c r="H71" s="1"/>
      <c r="I71" s="1"/>
      <c r="J71" s="310"/>
      <c r="K71" s="310"/>
      <c r="L71" s="310"/>
      <c r="M71" s="1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</row>
    <row r="72" spans="1:26" ht="15.75" customHeight="1">
      <c r="A72" s="376" t="s">
        <v>128</v>
      </c>
      <c r="B72" s="280" t="s">
        <v>129</v>
      </c>
      <c r="C72" s="176" t="s">
        <v>130</v>
      </c>
      <c r="D72" s="69"/>
      <c r="E72" s="68"/>
      <c r="F72" s="75"/>
      <c r="G72" s="77" t="s">
        <v>81</v>
      </c>
      <c r="H72" s="1"/>
      <c r="I72" s="1"/>
      <c r="J72" s="310"/>
      <c r="K72" s="310"/>
      <c r="L72" s="310"/>
      <c r="M72" s="1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</row>
    <row r="73" spans="1:26" ht="15.75" customHeight="1" thickBot="1">
      <c r="A73" s="175"/>
      <c r="B73" s="74" t="s">
        <v>131</v>
      </c>
      <c r="C73" s="176"/>
      <c r="D73" s="69"/>
      <c r="E73" s="68"/>
      <c r="F73" s="177"/>
      <c r="G73" s="365" t="str">
        <f>HYPERLINK("mailto:jiri.cechlovsky@post.cz","jiri.cechlovsky@post.cz")</f>
        <v>jiri.cechlovsky@post.cz</v>
      </c>
      <c r="H73" s="1"/>
      <c r="I73" s="1"/>
      <c r="J73" s="310"/>
      <c r="K73" s="310"/>
      <c r="L73" s="310"/>
      <c r="M73" s="1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</row>
    <row r="74" spans="1:26" ht="15.75" customHeight="1">
      <c r="A74" s="182"/>
      <c r="B74" s="137" t="s">
        <v>9</v>
      </c>
      <c r="C74" s="155" t="s">
        <v>132</v>
      </c>
      <c r="D74" s="140"/>
      <c r="E74" s="139"/>
      <c r="F74" s="156"/>
      <c r="G74" s="157" t="s">
        <v>59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83" t="s">
        <v>133</v>
      </c>
      <c r="B75" s="184" t="s">
        <v>60</v>
      </c>
      <c r="C75" s="58" t="s">
        <v>134</v>
      </c>
      <c r="D75" s="178" t="s">
        <v>40</v>
      </c>
      <c r="E75" s="57" t="s">
        <v>135</v>
      </c>
      <c r="F75" s="185" t="s">
        <v>136</v>
      </c>
      <c r="G75" s="160" t="s">
        <v>137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thickBot="1">
      <c r="A76" s="186"/>
      <c r="B76" s="187"/>
      <c r="C76" s="179"/>
      <c r="D76" s="181"/>
      <c r="E76" s="180"/>
      <c r="F76" s="188" t="s">
        <v>138</v>
      </c>
      <c r="G76" s="189" t="s">
        <v>61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73"/>
      <c r="B77" s="377" t="s">
        <v>9</v>
      </c>
      <c r="C77" s="74"/>
      <c r="D77" s="75"/>
      <c r="E77" s="69"/>
      <c r="F77" s="76"/>
      <c r="G77" s="77" t="s">
        <v>139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73">
        <v>43631</v>
      </c>
      <c r="B78" s="378" t="s">
        <v>140</v>
      </c>
      <c r="C78" s="69" t="s">
        <v>141</v>
      </c>
      <c r="D78" s="68" t="s">
        <v>19</v>
      </c>
      <c r="E78" s="69"/>
      <c r="F78" s="75" t="s">
        <v>142</v>
      </c>
      <c r="G78" s="379">
        <v>602771876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thickBot="1">
      <c r="A79" s="73"/>
      <c r="B79" s="378"/>
      <c r="C79" s="467">
        <v>0.3125</v>
      </c>
      <c r="D79" s="68"/>
      <c r="E79" s="69"/>
      <c r="F79" s="76"/>
      <c r="G79" s="380" t="s">
        <v>143</v>
      </c>
      <c r="H79" s="468" t="s">
        <v>375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82"/>
      <c r="B80" s="137" t="s">
        <v>9</v>
      </c>
      <c r="C80" s="139"/>
      <c r="D80" s="140"/>
      <c r="E80" s="139"/>
      <c r="F80" s="190"/>
      <c r="G80" s="157" t="s">
        <v>139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91">
        <v>43631</v>
      </c>
      <c r="B81" s="184" t="s">
        <v>140</v>
      </c>
      <c r="C81" s="131" t="s">
        <v>144</v>
      </c>
      <c r="D81" s="135" t="s">
        <v>145</v>
      </c>
      <c r="E81" s="131" t="s">
        <v>135</v>
      </c>
      <c r="F81" s="132" t="s">
        <v>142</v>
      </c>
      <c r="G81" s="192">
        <v>602771876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thickBot="1">
      <c r="A82" s="186"/>
      <c r="B82" s="187"/>
      <c r="C82" s="147" t="s">
        <v>146</v>
      </c>
      <c r="D82" s="148"/>
      <c r="E82" s="147"/>
      <c r="F82" s="188"/>
      <c r="G82" s="381" t="s">
        <v>143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33"/>
      <c r="B83" s="334" t="s">
        <v>9</v>
      </c>
      <c r="C83" s="334"/>
      <c r="D83" s="371"/>
      <c r="E83" s="371"/>
      <c r="F83" s="290"/>
      <c r="G83" s="382"/>
      <c r="H83" s="1"/>
      <c r="I83" s="1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</row>
    <row r="84" spans="1:26" ht="15.75" customHeight="1">
      <c r="A84" s="134">
        <v>43631</v>
      </c>
      <c r="B84" s="159" t="s">
        <v>147</v>
      </c>
      <c r="C84" s="55" t="s">
        <v>148</v>
      </c>
      <c r="D84" s="131" t="s">
        <v>19</v>
      </c>
      <c r="E84" s="131"/>
      <c r="F84" s="132" t="s">
        <v>20</v>
      </c>
      <c r="G84" s="133">
        <v>774741781</v>
      </c>
      <c r="H84" s="1"/>
      <c r="I84" s="1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</row>
    <row r="85" spans="1:26" ht="15.75" customHeight="1" thickBot="1">
      <c r="A85" s="343"/>
      <c r="B85" s="359"/>
      <c r="C85" s="383" t="s">
        <v>76</v>
      </c>
      <c r="D85" s="361"/>
      <c r="E85" s="361"/>
      <c r="F85" s="362"/>
      <c r="G85" s="349" t="s">
        <v>149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33"/>
      <c r="B86" s="334" t="s">
        <v>9</v>
      </c>
      <c r="C86" s="335"/>
      <c r="D86" s="371"/>
      <c r="E86" s="372"/>
      <c r="F86" s="290"/>
      <c r="G86" s="384" t="s">
        <v>150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34">
        <v>43632</v>
      </c>
      <c r="B87" s="159" t="s">
        <v>151</v>
      </c>
      <c r="C87" s="127" t="s">
        <v>152</v>
      </c>
      <c r="D87" s="131" t="s">
        <v>14</v>
      </c>
      <c r="E87" s="93"/>
      <c r="F87" s="132" t="s">
        <v>153</v>
      </c>
      <c r="G87" s="385" t="s">
        <v>154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thickBot="1">
      <c r="A88" s="343"/>
      <c r="B88" s="359"/>
      <c r="C88" s="383"/>
      <c r="D88" s="361"/>
      <c r="E88" s="291"/>
      <c r="F88" s="362" t="s">
        <v>155</v>
      </c>
      <c r="G88" s="375">
        <v>777243264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33"/>
      <c r="B89" s="334" t="s">
        <v>9</v>
      </c>
      <c r="C89" s="335"/>
      <c r="D89" s="371"/>
      <c r="E89" s="290"/>
      <c r="F89" s="386"/>
      <c r="G89" s="60">
        <v>608860253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34">
        <v>43638</v>
      </c>
      <c r="B90" s="159" t="s">
        <v>156</v>
      </c>
      <c r="C90" s="129" t="s">
        <v>157</v>
      </c>
      <c r="D90" s="131" t="s">
        <v>40</v>
      </c>
      <c r="E90" s="132" t="s">
        <v>15</v>
      </c>
      <c r="F90" s="256" t="s">
        <v>56</v>
      </c>
      <c r="G90" s="61" t="s">
        <v>158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469"/>
      <c r="B91" s="470"/>
      <c r="C91" s="471">
        <v>0.58333333333333337</v>
      </c>
      <c r="D91" s="472"/>
      <c r="E91" s="473"/>
      <c r="F91" s="474"/>
      <c r="G91" s="475" t="s">
        <v>159</v>
      </c>
      <c r="H91" s="1"/>
      <c r="I91" s="1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</row>
    <row r="92" spans="1:26" ht="15.75" customHeight="1">
      <c r="A92" s="204"/>
      <c r="B92" s="202"/>
      <c r="C92" s="202"/>
      <c r="D92" s="207"/>
      <c r="E92" s="207"/>
      <c r="F92" s="195"/>
      <c r="G92" s="77" t="s">
        <v>80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04">
        <v>43638</v>
      </c>
      <c r="B93" s="206" t="s">
        <v>164</v>
      </c>
      <c r="C93" s="202" t="s">
        <v>165</v>
      </c>
      <c r="D93" s="207" t="s">
        <v>45</v>
      </c>
      <c r="E93" s="207"/>
      <c r="F93" s="196" t="s">
        <v>46</v>
      </c>
      <c r="G93" s="77" t="s">
        <v>81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thickBot="1">
      <c r="A94" s="205"/>
      <c r="B94" s="203" t="s">
        <v>166</v>
      </c>
      <c r="C94" s="203"/>
      <c r="D94" s="208"/>
      <c r="E94" s="208"/>
      <c r="F94" s="201"/>
      <c r="G94" s="365" t="str">
        <f>HYPERLINK("mailto:jiri.cechlovsky@post.cz","jiri.cechlovsky@post.cz")</f>
        <v>jiri.cechlovsky@post.cz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93"/>
      <c r="B95" s="176"/>
      <c r="C95" s="74"/>
      <c r="D95" s="68"/>
      <c r="E95" s="69"/>
      <c r="F95" s="76"/>
      <c r="G95" s="194" t="s">
        <v>167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93">
        <v>43639</v>
      </c>
      <c r="B96" s="67" t="s">
        <v>164</v>
      </c>
      <c r="C96" s="74" t="s">
        <v>168</v>
      </c>
      <c r="D96" s="68" t="s">
        <v>19</v>
      </c>
      <c r="E96" s="69"/>
      <c r="F96" s="76" t="s">
        <v>142</v>
      </c>
      <c r="G96" s="388">
        <v>776377218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thickBot="1">
      <c r="A97" s="66"/>
      <c r="B97" s="389" t="s">
        <v>166</v>
      </c>
      <c r="C97" s="64"/>
      <c r="D97" s="70"/>
      <c r="E97" s="65"/>
      <c r="F97" s="71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90"/>
      <c r="B98" s="334" t="s">
        <v>9</v>
      </c>
      <c r="C98" s="335"/>
      <c r="D98" s="371"/>
      <c r="E98" s="371"/>
      <c r="F98" s="372"/>
      <c r="G98" s="384" t="s">
        <v>169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34">
        <v>43645</v>
      </c>
      <c r="B99" s="159" t="s">
        <v>170</v>
      </c>
      <c r="C99" s="55" t="s">
        <v>171</v>
      </c>
      <c r="D99" s="131" t="s">
        <v>19</v>
      </c>
      <c r="E99" s="131" t="s">
        <v>15</v>
      </c>
      <c r="F99" s="93" t="s">
        <v>56</v>
      </c>
      <c r="G99" s="133" t="s">
        <v>172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thickBot="1">
      <c r="A100" s="343"/>
      <c r="B100" s="359"/>
      <c r="C100" s="383"/>
      <c r="D100" s="361"/>
      <c r="E100" s="361"/>
      <c r="F100" s="291"/>
      <c r="G100" s="36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75"/>
      <c r="B101" s="280"/>
      <c r="C101" s="176"/>
      <c r="D101" s="69" t="s">
        <v>14</v>
      </c>
      <c r="E101" s="68"/>
      <c r="F101" s="75" t="s">
        <v>50</v>
      </c>
      <c r="G101" s="7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91" t="s">
        <v>173</v>
      </c>
      <c r="B102" s="280" t="s">
        <v>174</v>
      </c>
      <c r="C102" s="176" t="s">
        <v>175</v>
      </c>
      <c r="D102" s="69"/>
      <c r="E102" s="68"/>
      <c r="F102" s="75"/>
      <c r="G102" s="7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thickBot="1">
      <c r="A103" s="80"/>
      <c r="B103" s="81"/>
      <c r="C103" s="82"/>
      <c r="D103" s="83"/>
      <c r="E103" s="84"/>
      <c r="F103" s="85"/>
      <c r="G103" s="36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214"/>
      <c r="B104" s="128" t="s">
        <v>9</v>
      </c>
      <c r="C104" s="55"/>
      <c r="D104" s="131"/>
      <c r="E104" s="93"/>
      <c r="F104" s="132"/>
      <c r="G104" s="133" t="s">
        <v>176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34">
        <v>43651</v>
      </c>
      <c r="B105" s="159" t="s">
        <v>177</v>
      </c>
      <c r="C105" s="55" t="s">
        <v>178</v>
      </c>
      <c r="D105" s="131" t="s">
        <v>19</v>
      </c>
      <c r="E105" s="93" t="s">
        <v>15</v>
      </c>
      <c r="F105" s="132" t="s">
        <v>56</v>
      </c>
      <c r="G105" s="133">
        <v>737517371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214"/>
      <c r="B106" s="128"/>
      <c r="C106" s="55"/>
      <c r="D106" s="131"/>
      <c r="E106" s="93"/>
      <c r="F106" s="132"/>
      <c r="G106" s="13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thickBot="1">
      <c r="A107" s="214"/>
      <c r="B107" s="128"/>
      <c r="C107" s="129"/>
      <c r="D107" s="131"/>
      <c r="E107" s="135"/>
      <c r="F107" s="132"/>
      <c r="G107" s="27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274"/>
      <c r="B108" s="275"/>
      <c r="C108" s="197" t="s">
        <v>179</v>
      </c>
      <c r="D108" s="276"/>
      <c r="E108" s="198"/>
      <c r="F108" s="277"/>
      <c r="G108" s="27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279">
        <v>43651</v>
      </c>
      <c r="B109" s="280" t="s">
        <v>180</v>
      </c>
      <c r="C109" s="176" t="s">
        <v>181</v>
      </c>
      <c r="D109" s="69" t="s">
        <v>182</v>
      </c>
      <c r="E109" s="68" t="s">
        <v>183</v>
      </c>
      <c r="F109" s="75" t="s">
        <v>46</v>
      </c>
      <c r="G109" s="28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thickBot="1">
      <c r="A110" s="282" t="s">
        <v>184</v>
      </c>
      <c r="B110" s="283"/>
      <c r="C110" s="199" t="s">
        <v>185</v>
      </c>
      <c r="D110" s="284" t="s">
        <v>45</v>
      </c>
      <c r="E110" s="200"/>
      <c r="F110" s="285"/>
      <c r="G110" s="39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34"/>
      <c r="B111" s="128" t="s">
        <v>9</v>
      </c>
      <c r="C111" s="129"/>
      <c r="D111" s="131"/>
      <c r="E111" s="131"/>
      <c r="F111" s="135"/>
      <c r="G111" s="133" t="s">
        <v>169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34">
        <v>43646</v>
      </c>
      <c r="B112" s="159" t="s">
        <v>170</v>
      </c>
      <c r="C112" s="55" t="s">
        <v>171</v>
      </c>
      <c r="D112" s="131" t="s">
        <v>19</v>
      </c>
      <c r="E112" s="131" t="s">
        <v>15</v>
      </c>
      <c r="F112" s="93" t="s">
        <v>56</v>
      </c>
      <c r="G112" s="133" t="s">
        <v>172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thickBot="1">
      <c r="A113" s="343"/>
      <c r="B113" s="359"/>
      <c r="C113" s="383"/>
      <c r="D113" s="361"/>
      <c r="E113" s="361"/>
      <c r="F113" s="291"/>
      <c r="G113" s="36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>
      <c r="A114" s="214"/>
      <c r="B114" s="128" t="s">
        <v>9</v>
      </c>
      <c r="C114" s="55"/>
      <c r="D114" s="131"/>
      <c r="E114" s="93"/>
      <c r="F114" s="132"/>
      <c r="G114" s="133" t="s">
        <v>176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34">
        <v>43651</v>
      </c>
      <c r="B115" s="159" t="s">
        <v>177</v>
      </c>
      <c r="C115" s="55" t="s">
        <v>178</v>
      </c>
      <c r="D115" s="131" t="s">
        <v>19</v>
      </c>
      <c r="E115" s="93" t="s">
        <v>15</v>
      </c>
      <c r="F115" s="132" t="s">
        <v>56</v>
      </c>
      <c r="G115" s="133">
        <v>737517371</v>
      </c>
      <c r="H115" s="1"/>
      <c r="I115" s="1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</row>
    <row r="116" spans="1:26" ht="15.75" customHeight="1" thickBot="1">
      <c r="A116" s="214"/>
      <c r="B116" s="128"/>
      <c r="C116" s="55"/>
      <c r="D116" s="131"/>
      <c r="E116" s="93"/>
      <c r="F116" s="132"/>
      <c r="G116" s="133"/>
      <c r="H116" s="1"/>
      <c r="I116" s="1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</row>
    <row r="117" spans="1:26" ht="15.75" customHeight="1">
      <c r="A117" s="167"/>
      <c r="B117" s="155" t="s">
        <v>9</v>
      </c>
      <c r="C117" s="137" t="s">
        <v>186</v>
      </c>
      <c r="D117" s="139" t="s">
        <v>31</v>
      </c>
      <c r="E117" s="138" t="s">
        <v>15</v>
      </c>
      <c r="F117" s="156" t="s">
        <v>20</v>
      </c>
      <c r="G117" s="157" t="s">
        <v>187</v>
      </c>
      <c r="H117" s="1"/>
      <c r="I117" s="1"/>
      <c r="J117" s="310"/>
      <c r="K117" s="310"/>
      <c r="L117" s="310"/>
      <c r="M117" s="310"/>
      <c r="N117" s="310"/>
      <c r="O117" s="310"/>
      <c r="P117" s="310"/>
      <c r="Q117" s="310"/>
      <c r="R117" s="310"/>
      <c r="S117" s="310"/>
      <c r="T117" s="310"/>
      <c r="U117" s="310"/>
      <c r="V117" s="310"/>
      <c r="W117" s="310"/>
      <c r="X117" s="310"/>
      <c r="Y117" s="310"/>
      <c r="Z117" s="310"/>
    </row>
    <row r="118" spans="1:26" ht="15.75" customHeight="1">
      <c r="A118" s="142">
        <v>43651</v>
      </c>
      <c r="B118" s="159" t="s">
        <v>188</v>
      </c>
      <c r="C118" s="129" t="s">
        <v>189</v>
      </c>
      <c r="D118" s="131" t="s">
        <v>190</v>
      </c>
      <c r="E118" s="135"/>
      <c r="F118" s="132" t="s">
        <v>56</v>
      </c>
      <c r="G118" s="160" t="s">
        <v>191</v>
      </c>
      <c r="H118" s="1"/>
      <c r="I118" s="1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</row>
    <row r="119" spans="1:26" ht="15.75" customHeight="1" thickBot="1">
      <c r="A119" s="144"/>
      <c r="B119" s="294" t="s">
        <v>192</v>
      </c>
      <c r="C119" s="161" t="s">
        <v>193</v>
      </c>
      <c r="D119" s="147"/>
      <c r="E119" s="148"/>
      <c r="F119" s="162"/>
      <c r="G119" s="149" t="s">
        <v>194</v>
      </c>
      <c r="H119" s="1"/>
      <c r="I119" s="1"/>
      <c r="J119" s="310"/>
      <c r="K119" s="310"/>
      <c r="L119" s="310"/>
      <c r="M119" s="310"/>
      <c r="N119" s="310"/>
      <c r="O119" s="310"/>
      <c r="P119" s="310"/>
      <c r="Q119" s="310"/>
      <c r="R119" s="310"/>
      <c r="S119" s="310"/>
      <c r="T119" s="310"/>
      <c r="U119" s="310"/>
      <c r="V119" s="310"/>
      <c r="W119" s="310"/>
      <c r="X119" s="310"/>
      <c r="Y119" s="310"/>
      <c r="Z119" s="310"/>
    </row>
    <row r="120" spans="1:26" ht="15.75" customHeight="1">
      <c r="A120" s="214"/>
      <c r="B120" s="128" t="s">
        <v>9</v>
      </c>
      <c r="C120" s="129"/>
      <c r="D120" s="131"/>
      <c r="E120" s="135"/>
      <c r="F120" s="132"/>
      <c r="G120" s="295" t="s">
        <v>195</v>
      </c>
      <c r="H120" s="1"/>
      <c r="I120" s="1"/>
      <c r="J120" s="310"/>
      <c r="K120" s="310"/>
      <c r="L120" s="310"/>
      <c r="M120" s="310"/>
      <c r="N120" s="310"/>
      <c r="O120" s="310"/>
      <c r="P120" s="310"/>
      <c r="Q120" s="310"/>
      <c r="R120" s="310"/>
      <c r="S120" s="310"/>
      <c r="T120" s="310"/>
      <c r="U120" s="310"/>
      <c r="V120" s="310"/>
      <c r="W120" s="310"/>
      <c r="X120" s="310"/>
      <c r="Y120" s="310"/>
      <c r="Z120" s="310"/>
    </row>
    <row r="121" spans="1:26" ht="15.75" customHeight="1">
      <c r="A121" s="134">
        <v>43652</v>
      </c>
      <c r="B121" s="159" t="s">
        <v>196</v>
      </c>
      <c r="C121" s="55" t="s">
        <v>197</v>
      </c>
      <c r="D121" s="131" t="s">
        <v>40</v>
      </c>
      <c r="E121" s="93" t="s">
        <v>15</v>
      </c>
      <c r="F121" s="132" t="s">
        <v>142</v>
      </c>
      <c r="G121" s="133" t="s">
        <v>198</v>
      </c>
      <c r="H121" s="1"/>
      <c r="I121" s="1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</row>
    <row r="122" spans="1:26" ht="15.75" customHeight="1">
      <c r="A122" s="209"/>
      <c r="B122" s="128"/>
      <c r="C122" s="55"/>
      <c r="D122" s="131"/>
      <c r="E122" s="93" t="s">
        <v>199</v>
      </c>
      <c r="F122" s="132"/>
      <c r="G122" s="273" t="s">
        <v>200</v>
      </c>
      <c r="H122" s="1"/>
      <c r="I122" s="1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310"/>
    </row>
    <row r="123" spans="1:26" ht="15.75" customHeight="1">
      <c r="A123" s="87"/>
      <c r="B123" s="88" t="s">
        <v>9</v>
      </c>
      <c r="C123" s="89" t="s">
        <v>201</v>
      </c>
      <c r="D123" s="62"/>
      <c r="E123" s="90" t="s">
        <v>202</v>
      </c>
      <c r="F123" s="91" t="s">
        <v>203</v>
      </c>
      <c r="G123" s="92" t="s">
        <v>118</v>
      </c>
      <c r="H123" s="1"/>
      <c r="I123" s="1"/>
      <c r="J123" s="310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310"/>
      <c r="Y123" s="310"/>
      <c r="Z123" s="310"/>
    </row>
    <row r="124" spans="1:26" ht="15.75" customHeight="1">
      <c r="A124" s="393">
        <v>43659</v>
      </c>
      <c r="B124" s="286" t="s">
        <v>119</v>
      </c>
      <c r="C124" s="55" t="s">
        <v>204</v>
      </c>
      <c r="D124" s="131" t="s">
        <v>31</v>
      </c>
      <c r="E124" s="93" t="s">
        <v>205</v>
      </c>
      <c r="F124" s="132" t="s">
        <v>205</v>
      </c>
      <c r="G124" s="394" t="s">
        <v>122</v>
      </c>
      <c r="H124" s="1"/>
      <c r="I124" s="1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310"/>
      <c r="Y124" s="310"/>
      <c r="Z124" s="310"/>
    </row>
    <row r="125" spans="1:26" ht="15.75" customHeight="1">
      <c r="A125" s="209"/>
      <c r="B125" s="94"/>
      <c r="C125" s="55"/>
      <c r="D125" s="131"/>
      <c r="E125" s="93"/>
      <c r="F125" s="132"/>
      <c r="G125" s="395"/>
      <c r="H125" s="1"/>
      <c r="I125" s="1"/>
      <c r="J125" s="310"/>
      <c r="K125" s="310"/>
      <c r="L125" s="310"/>
      <c r="M125" s="310"/>
      <c r="N125" s="310"/>
      <c r="O125" s="310"/>
      <c r="P125" s="310"/>
      <c r="Q125" s="310"/>
      <c r="R125" s="310"/>
      <c r="S125" s="310"/>
      <c r="T125" s="310"/>
      <c r="U125" s="310"/>
      <c r="V125" s="310"/>
      <c r="W125" s="310"/>
      <c r="X125" s="310"/>
      <c r="Y125" s="310"/>
      <c r="Z125" s="310"/>
    </row>
    <row r="126" spans="1:26" ht="15.75" customHeight="1">
      <c r="A126" s="396"/>
      <c r="B126" s="95" t="s">
        <v>9</v>
      </c>
      <c r="C126" s="335" t="s">
        <v>206</v>
      </c>
      <c r="D126" s="371"/>
      <c r="E126" s="372"/>
      <c r="F126" s="290"/>
      <c r="G126" s="384" t="s">
        <v>207</v>
      </c>
      <c r="H126" s="1"/>
      <c r="I126" s="1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0"/>
      <c r="Z126" s="310"/>
    </row>
    <row r="127" spans="1:26" ht="15.75" customHeight="1">
      <c r="A127" s="397">
        <v>43659</v>
      </c>
      <c r="B127" s="96" t="s">
        <v>208</v>
      </c>
      <c r="C127" s="55" t="s">
        <v>209</v>
      </c>
      <c r="D127" s="131" t="s">
        <v>19</v>
      </c>
      <c r="E127" s="86" t="s">
        <v>15</v>
      </c>
      <c r="F127" s="132" t="s">
        <v>56</v>
      </c>
      <c r="G127" s="133" t="s">
        <v>210</v>
      </c>
      <c r="H127" s="1"/>
      <c r="I127" s="1"/>
      <c r="J127" s="310"/>
      <c r="K127" s="310"/>
      <c r="L127" s="310"/>
      <c r="M127" s="310"/>
      <c r="N127" s="310"/>
      <c r="O127" s="310"/>
      <c r="P127" s="310"/>
      <c r="Q127" s="310"/>
      <c r="R127" s="310"/>
      <c r="S127" s="310"/>
      <c r="T127" s="310"/>
      <c r="U127" s="310"/>
      <c r="V127" s="310"/>
      <c r="W127" s="310"/>
      <c r="X127" s="310"/>
      <c r="Y127" s="310"/>
      <c r="Z127" s="310"/>
    </row>
    <row r="128" spans="1:26" ht="15.75" customHeight="1" thickBot="1">
      <c r="A128" s="209"/>
      <c r="B128" s="94"/>
      <c r="C128" s="129"/>
      <c r="D128" s="131"/>
      <c r="E128" s="135"/>
      <c r="F128" s="132"/>
      <c r="G128" s="273" t="s">
        <v>211</v>
      </c>
      <c r="H128" s="1"/>
      <c r="I128" s="1"/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T128" s="310"/>
      <c r="U128" s="310"/>
      <c r="V128" s="310"/>
      <c r="W128" s="310"/>
      <c r="X128" s="310"/>
      <c r="Y128" s="310"/>
      <c r="Z128" s="310"/>
    </row>
    <row r="129" spans="1:26" ht="15.75" customHeight="1">
      <c r="A129" s="210"/>
      <c r="B129" s="137" t="s">
        <v>9</v>
      </c>
      <c r="C129" s="155"/>
      <c r="D129" s="140" t="s">
        <v>40</v>
      </c>
      <c r="E129" s="139"/>
      <c r="F129" s="140" t="s">
        <v>212</v>
      </c>
      <c r="G129" s="157" t="s">
        <v>213</v>
      </c>
      <c r="H129" s="1"/>
      <c r="I129" s="1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</row>
    <row r="130" spans="1:26" ht="15.75" customHeight="1">
      <c r="A130" s="191" t="s">
        <v>214</v>
      </c>
      <c r="B130" s="289" t="s">
        <v>215</v>
      </c>
      <c r="C130" s="128" t="s">
        <v>96</v>
      </c>
      <c r="D130" s="135"/>
      <c r="E130" s="131"/>
      <c r="F130" s="135"/>
      <c r="G130" s="287" t="str">
        <f>HYPERLINK("mailto:sdh.studnice@seznam.cz","sdh.studnice@seznam.cz")</f>
        <v>sdh.studnice@seznam.cz</v>
      </c>
      <c r="H130" s="1"/>
      <c r="I130" s="1"/>
      <c r="J130" s="310"/>
      <c r="K130" s="310"/>
      <c r="L130" s="310"/>
      <c r="M130" s="310"/>
      <c r="N130" s="310"/>
      <c r="O130" s="310"/>
      <c r="P130" s="310"/>
      <c r="Q130" s="310"/>
      <c r="R130" s="310"/>
      <c r="S130" s="310"/>
      <c r="T130" s="310"/>
      <c r="U130" s="310"/>
      <c r="V130" s="310"/>
      <c r="W130" s="310"/>
      <c r="X130" s="310"/>
      <c r="Y130" s="310"/>
      <c r="Z130" s="310"/>
    </row>
    <row r="131" spans="1:26" ht="15.75" customHeight="1" thickBot="1">
      <c r="A131" s="288"/>
      <c r="B131" s="161"/>
      <c r="C131" s="145" t="s">
        <v>216</v>
      </c>
      <c r="D131" s="148"/>
      <c r="E131" s="147"/>
      <c r="F131" s="148"/>
      <c r="G131" s="189" t="s">
        <v>217</v>
      </c>
      <c r="H131" s="1"/>
      <c r="I131" s="1"/>
      <c r="J131" s="310"/>
      <c r="K131" s="310"/>
      <c r="L131" s="310"/>
      <c r="M131" s="310"/>
      <c r="N131" s="310"/>
      <c r="O131" s="310"/>
      <c r="P131" s="310"/>
      <c r="Q131" s="310"/>
      <c r="R131" s="310"/>
      <c r="S131" s="310"/>
      <c r="T131" s="310"/>
      <c r="U131" s="310"/>
      <c r="V131" s="310"/>
      <c r="W131" s="310"/>
      <c r="X131" s="310"/>
      <c r="Y131" s="310"/>
      <c r="Z131" s="310"/>
    </row>
    <row r="132" spans="1:26" ht="15.75" customHeight="1">
      <c r="A132" s="134"/>
      <c r="B132" s="128" t="s">
        <v>9</v>
      </c>
      <c r="C132" s="97" t="s">
        <v>218</v>
      </c>
      <c r="D132" s="131" t="s">
        <v>40</v>
      </c>
      <c r="E132" s="93"/>
      <c r="F132" s="132"/>
      <c r="G132" s="133" t="s">
        <v>219</v>
      </c>
      <c r="H132" s="1"/>
      <c r="I132" s="1"/>
      <c r="J132" s="310"/>
      <c r="K132" s="310"/>
      <c r="L132" s="310"/>
      <c r="M132" s="310"/>
      <c r="N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0"/>
      <c r="Z132" s="310"/>
    </row>
    <row r="133" spans="1:26" ht="15.75" customHeight="1">
      <c r="A133" s="134">
        <v>43666</v>
      </c>
      <c r="B133" s="159" t="s">
        <v>220</v>
      </c>
      <c r="C133" s="55" t="s">
        <v>221</v>
      </c>
      <c r="D133" s="131"/>
      <c r="E133" s="93" t="s">
        <v>15</v>
      </c>
      <c r="F133" s="132" t="s">
        <v>222</v>
      </c>
      <c r="G133" s="133" t="s">
        <v>223</v>
      </c>
      <c r="H133" s="1"/>
      <c r="I133" s="1"/>
      <c r="J133" s="310"/>
      <c r="K133" s="310"/>
      <c r="L133" s="310"/>
      <c r="M133" s="310"/>
      <c r="N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310"/>
      <c r="Z133" s="310"/>
    </row>
    <row r="134" spans="1:26" ht="15.75" customHeight="1">
      <c r="A134" s="343"/>
      <c r="B134" s="359"/>
      <c r="C134" s="383"/>
      <c r="D134" s="361"/>
      <c r="E134" s="291"/>
      <c r="F134" s="362"/>
      <c r="G134" s="363" t="s">
        <v>224</v>
      </c>
      <c r="H134" s="1"/>
      <c r="I134" s="1"/>
      <c r="J134" s="310"/>
      <c r="K134" s="310"/>
      <c r="L134" s="310"/>
      <c r="M134" s="310"/>
      <c r="N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310"/>
      <c r="Z134" s="310"/>
    </row>
    <row r="135" spans="1:26" ht="15.75" customHeight="1">
      <c r="A135" s="396"/>
      <c r="B135" s="335" t="s">
        <v>9</v>
      </c>
      <c r="C135" s="334"/>
      <c r="D135" s="372"/>
      <c r="E135" s="371"/>
      <c r="F135" s="290"/>
      <c r="G135" s="384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296">
        <v>43666</v>
      </c>
      <c r="B136" s="12" t="s">
        <v>226</v>
      </c>
      <c r="C136" s="128" t="s">
        <v>227</v>
      </c>
      <c r="D136" s="93" t="s">
        <v>228</v>
      </c>
      <c r="E136" s="131" t="s">
        <v>15</v>
      </c>
      <c r="F136" s="132" t="s">
        <v>56</v>
      </c>
      <c r="G136" s="133" t="s">
        <v>229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thickBot="1">
      <c r="A137" s="209"/>
      <c r="B137" s="12"/>
      <c r="C137" s="212">
        <v>0.54166666666666663</v>
      </c>
      <c r="D137" s="93"/>
      <c r="E137" s="131"/>
      <c r="F137" s="132"/>
      <c r="G137" s="273" t="str">
        <f>HYPERLINK("mailto:sdhvinary@email.cz","sdhvinary@email.cz")</f>
        <v>sdhvinary@email.cz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96"/>
      <c r="B138" s="335"/>
      <c r="C138" s="334" t="s">
        <v>230</v>
      </c>
      <c r="D138" s="372"/>
      <c r="E138" s="371"/>
      <c r="F138" s="290"/>
      <c r="G138" s="163" t="s">
        <v>231</v>
      </c>
      <c r="H138" s="1"/>
      <c r="I138" s="1"/>
      <c r="J138" s="310"/>
      <c r="K138" s="310"/>
      <c r="L138" s="310"/>
      <c r="M138" s="310"/>
      <c r="N138" s="310"/>
      <c r="O138" s="310"/>
      <c r="P138" s="310"/>
      <c r="Q138" s="310"/>
      <c r="R138" s="310"/>
      <c r="S138" s="310"/>
      <c r="T138" s="310"/>
      <c r="U138" s="310"/>
      <c r="V138" s="310"/>
      <c r="W138" s="310"/>
      <c r="X138" s="310"/>
      <c r="Y138" s="310"/>
      <c r="Z138" s="310"/>
    </row>
    <row r="139" spans="1:26" ht="15.75" customHeight="1">
      <c r="A139" s="296">
        <v>43666</v>
      </c>
      <c r="B139" s="55" t="s">
        <v>9</v>
      </c>
      <c r="C139" s="398" t="s">
        <v>232</v>
      </c>
      <c r="D139" s="131" t="s">
        <v>19</v>
      </c>
      <c r="E139" s="131" t="s">
        <v>15</v>
      </c>
      <c r="F139" s="132" t="s">
        <v>56</v>
      </c>
      <c r="G139" s="164" t="s">
        <v>233</v>
      </c>
      <c r="H139" s="1"/>
      <c r="I139" s="1"/>
      <c r="J139" s="310"/>
      <c r="K139" s="310"/>
      <c r="L139" s="310"/>
      <c r="M139" s="310"/>
      <c r="N139" s="310"/>
      <c r="O139" s="310"/>
      <c r="P139" s="310"/>
      <c r="Q139" s="310"/>
      <c r="R139" s="310"/>
      <c r="S139" s="310"/>
      <c r="T139" s="310"/>
      <c r="U139" s="310"/>
      <c r="V139" s="310"/>
      <c r="W139" s="310"/>
      <c r="X139" s="310"/>
      <c r="Y139" s="310"/>
      <c r="Z139" s="310"/>
    </row>
    <row r="140" spans="1:26" ht="15.75" customHeight="1">
      <c r="A140" s="209"/>
      <c r="B140" s="12" t="s">
        <v>234</v>
      </c>
      <c r="C140" s="128" t="s">
        <v>235</v>
      </c>
      <c r="D140" s="93"/>
      <c r="E140" s="131"/>
      <c r="F140" s="132"/>
      <c r="G140" s="292" t="s">
        <v>236</v>
      </c>
      <c r="H140" s="1"/>
      <c r="I140" s="1"/>
      <c r="J140" s="310"/>
      <c r="K140" s="310"/>
      <c r="L140" s="310"/>
      <c r="M140" s="310"/>
      <c r="N140" s="310"/>
      <c r="O140" s="310"/>
      <c r="P140" s="310"/>
      <c r="Q140" s="310"/>
      <c r="R140" s="310"/>
      <c r="S140" s="310"/>
      <c r="T140" s="310"/>
      <c r="U140" s="310"/>
      <c r="V140" s="310"/>
      <c r="W140" s="310"/>
      <c r="X140" s="310"/>
      <c r="Y140" s="310"/>
      <c r="Z140" s="310"/>
    </row>
    <row r="141" spans="1:26" ht="15.75" customHeight="1" thickBot="1">
      <c r="A141" s="59"/>
      <c r="B141" s="383"/>
      <c r="C141" s="359"/>
      <c r="D141" s="291"/>
      <c r="E141" s="361"/>
      <c r="F141" s="291"/>
      <c r="G141" s="293" t="s">
        <v>237</v>
      </c>
      <c r="H141" s="1"/>
      <c r="I141" s="1"/>
      <c r="J141" s="310"/>
      <c r="K141" s="310"/>
      <c r="L141" s="310"/>
      <c r="M141" s="310"/>
      <c r="N141" s="310"/>
      <c r="O141" s="310"/>
      <c r="P141" s="310"/>
      <c r="Q141" s="310"/>
      <c r="R141" s="310"/>
      <c r="S141" s="310"/>
      <c r="T141" s="310"/>
      <c r="U141" s="310"/>
      <c r="V141" s="310"/>
      <c r="W141" s="310"/>
      <c r="X141" s="310"/>
      <c r="Y141" s="310"/>
      <c r="Z141" s="310"/>
    </row>
    <row r="142" spans="1:26" ht="15.75" customHeight="1">
      <c r="A142" s="296">
        <v>43666</v>
      </c>
      <c r="B142" s="55" t="s">
        <v>9</v>
      </c>
      <c r="C142" s="398" t="s">
        <v>232</v>
      </c>
      <c r="D142" s="131" t="s">
        <v>19</v>
      </c>
      <c r="E142" s="131" t="s">
        <v>15</v>
      </c>
      <c r="F142" s="79" t="s">
        <v>56</v>
      </c>
      <c r="G142" s="61" t="s">
        <v>233</v>
      </c>
      <c r="H142" s="1"/>
      <c r="I142" s="1"/>
      <c r="J142" s="310"/>
      <c r="K142" s="310"/>
      <c r="L142" s="310"/>
      <c r="M142" s="310"/>
      <c r="N142" s="310"/>
      <c r="O142" s="310"/>
      <c r="P142" s="310"/>
      <c r="Q142" s="310"/>
      <c r="R142" s="310"/>
      <c r="S142" s="310"/>
      <c r="T142" s="310"/>
      <c r="U142" s="310"/>
      <c r="V142" s="310"/>
      <c r="W142" s="310"/>
      <c r="X142" s="310"/>
      <c r="Y142" s="310"/>
      <c r="Z142" s="310"/>
    </row>
    <row r="143" spans="1:26" ht="15.75" customHeight="1">
      <c r="A143" s="209"/>
      <c r="B143" s="12" t="s">
        <v>234</v>
      </c>
      <c r="C143" s="128" t="s">
        <v>235</v>
      </c>
      <c r="D143" s="93"/>
      <c r="E143" s="131"/>
      <c r="F143" s="79"/>
      <c r="G143" s="98" t="s">
        <v>236</v>
      </c>
      <c r="H143" s="1"/>
      <c r="I143" s="1"/>
      <c r="J143" s="310"/>
      <c r="K143" s="310"/>
      <c r="L143" s="310"/>
      <c r="M143" s="310"/>
      <c r="N143" s="310"/>
      <c r="O143" s="310"/>
      <c r="P143" s="310"/>
      <c r="Q143" s="310"/>
      <c r="R143" s="310"/>
      <c r="S143" s="310"/>
      <c r="T143" s="310"/>
      <c r="U143" s="310"/>
      <c r="V143" s="310"/>
      <c r="W143" s="310"/>
      <c r="X143" s="310"/>
      <c r="Y143" s="310"/>
      <c r="Z143" s="310"/>
    </row>
    <row r="144" spans="1:26" ht="15.75" customHeight="1">
      <c r="A144" s="59"/>
      <c r="B144" s="383"/>
      <c r="C144" s="359"/>
      <c r="D144" s="291"/>
      <c r="E144" s="361"/>
      <c r="F144" s="99"/>
      <c r="G144" s="98" t="s">
        <v>237</v>
      </c>
      <c r="H144" s="1"/>
      <c r="I144" s="1"/>
      <c r="J144" s="310"/>
      <c r="K144" s="310"/>
      <c r="L144" s="310"/>
      <c r="M144" s="310"/>
      <c r="N144" s="310"/>
      <c r="O144" s="310"/>
      <c r="P144" s="310"/>
      <c r="Q144" s="310"/>
      <c r="R144" s="310"/>
      <c r="S144" s="310"/>
      <c r="T144" s="310"/>
      <c r="U144" s="310"/>
      <c r="V144" s="310"/>
      <c r="W144" s="310"/>
      <c r="X144" s="310"/>
      <c r="Y144" s="310"/>
      <c r="Z144" s="310"/>
    </row>
    <row r="145" spans="1:26" ht="15.75" customHeight="1">
      <c r="A145" s="296"/>
      <c r="B145" s="55" t="s">
        <v>9</v>
      </c>
      <c r="C145" s="128" t="s">
        <v>238</v>
      </c>
      <c r="D145" s="93" t="s">
        <v>40</v>
      </c>
      <c r="E145" s="131" t="s">
        <v>15</v>
      </c>
      <c r="F145" s="93" t="s">
        <v>56</v>
      </c>
      <c r="G145" s="384" t="s">
        <v>239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296">
        <v>43673</v>
      </c>
      <c r="B146" s="12" t="s">
        <v>240</v>
      </c>
      <c r="C146" s="212">
        <v>0.5625</v>
      </c>
      <c r="D146" s="93"/>
      <c r="E146" s="131"/>
      <c r="F146" s="93"/>
      <c r="G146" s="133" t="s">
        <v>241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59"/>
      <c r="B147" s="383"/>
      <c r="C147" s="359"/>
      <c r="D147" s="291"/>
      <c r="E147" s="361"/>
      <c r="F147" s="291"/>
      <c r="G147" s="363" t="s">
        <v>242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96"/>
      <c r="B148" s="335" t="s">
        <v>9</v>
      </c>
      <c r="C148" s="334"/>
      <c r="D148" s="372"/>
      <c r="E148" s="371"/>
      <c r="F148" s="290"/>
      <c r="G148" s="384" t="s">
        <v>243</v>
      </c>
      <c r="H148" s="1"/>
      <c r="I148" s="1"/>
      <c r="J148" s="310"/>
      <c r="K148" s="310"/>
      <c r="L148" s="310"/>
      <c r="M148" s="310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310"/>
      <c r="Z148" s="310"/>
    </row>
    <row r="149" spans="1:26" ht="15.75" customHeight="1">
      <c r="A149" s="296">
        <v>43680</v>
      </c>
      <c r="B149" s="12" t="s">
        <v>244</v>
      </c>
      <c r="C149" s="128" t="s">
        <v>245</v>
      </c>
      <c r="D149" s="93" t="s">
        <v>40</v>
      </c>
      <c r="E149" s="131" t="s">
        <v>15</v>
      </c>
      <c r="F149" s="132" t="s">
        <v>56</v>
      </c>
      <c r="G149" s="133" t="s">
        <v>246</v>
      </c>
      <c r="H149" s="1"/>
      <c r="I149" s="1"/>
      <c r="J149" s="310"/>
      <c r="K149" s="310"/>
      <c r="L149" s="310"/>
      <c r="M149" s="310"/>
      <c r="N149" s="310"/>
      <c r="O149" s="310"/>
      <c r="P149" s="310"/>
      <c r="Q149" s="310"/>
      <c r="R149" s="310"/>
      <c r="S149" s="310"/>
      <c r="T149" s="310"/>
      <c r="U149" s="310"/>
      <c r="V149" s="310"/>
      <c r="W149" s="310"/>
      <c r="X149" s="310"/>
      <c r="Y149" s="310"/>
      <c r="Z149" s="310"/>
    </row>
    <row r="150" spans="1:26" ht="15.75" customHeight="1">
      <c r="A150" s="209"/>
      <c r="B150" s="12"/>
      <c r="C150" s="128"/>
      <c r="D150" s="93"/>
      <c r="E150" s="131"/>
      <c r="F150" s="132"/>
      <c r="G150" s="273" t="s">
        <v>247</v>
      </c>
      <c r="H150" s="1"/>
      <c r="I150" s="1"/>
      <c r="J150" s="310"/>
      <c r="K150" s="310"/>
      <c r="L150" s="310"/>
      <c r="M150" s="310"/>
      <c r="N150" s="310"/>
      <c r="O150" s="310"/>
      <c r="P150" s="310"/>
      <c r="Q150" s="310"/>
      <c r="R150" s="310"/>
      <c r="S150" s="310"/>
      <c r="T150" s="310"/>
      <c r="U150" s="310"/>
      <c r="V150" s="310"/>
      <c r="W150" s="310"/>
      <c r="X150" s="310"/>
      <c r="Y150" s="310"/>
      <c r="Z150" s="310"/>
    </row>
    <row r="151" spans="1:26" ht="15.75" customHeight="1">
      <c r="A151" s="307"/>
      <c r="B151" s="229" t="s">
        <v>9</v>
      </c>
      <c r="C151" s="228" t="s">
        <v>245</v>
      </c>
      <c r="D151" s="231" t="s">
        <v>40</v>
      </c>
      <c r="E151" s="230" t="s">
        <v>15</v>
      </c>
      <c r="F151" s="232" t="s">
        <v>41</v>
      </c>
      <c r="G151" s="233" t="s">
        <v>248</v>
      </c>
      <c r="H151" s="1"/>
      <c r="I151" s="1"/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  <c r="U151" s="310"/>
      <c r="V151" s="310"/>
      <c r="W151" s="310"/>
      <c r="X151" s="310"/>
      <c r="Y151" s="310"/>
      <c r="Z151" s="310"/>
    </row>
    <row r="152" spans="1:26" ht="15.75" customHeight="1">
      <c r="A152" s="399">
        <v>43687</v>
      </c>
      <c r="B152" s="400" t="s">
        <v>170</v>
      </c>
      <c r="C152" s="368"/>
      <c r="D152" s="247"/>
      <c r="E152" s="246"/>
      <c r="F152" s="248"/>
      <c r="G152" s="352"/>
      <c r="H152" s="1"/>
      <c r="I152" s="1"/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  <c r="W152" s="310"/>
      <c r="X152" s="310"/>
      <c r="Y152" s="310"/>
      <c r="Z152" s="310"/>
    </row>
    <row r="153" spans="1:26" ht="15.75" customHeight="1">
      <c r="A153" s="353"/>
      <c r="B153" s="301"/>
      <c r="C153" s="234" t="s">
        <v>249</v>
      </c>
      <c r="D153" s="302"/>
      <c r="E153" s="303"/>
      <c r="F153" s="304" t="s">
        <v>9</v>
      </c>
      <c r="G153" s="401"/>
      <c r="H153" s="1"/>
      <c r="I153" s="1"/>
      <c r="J153" s="310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310"/>
      <c r="Y153" s="310"/>
      <c r="Z153" s="310"/>
    </row>
    <row r="154" spans="1:26" ht="15.75" customHeight="1">
      <c r="A154" s="402"/>
      <c r="B154" s="95" t="s">
        <v>9</v>
      </c>
      <c r="C154" s="334" t="s">
        <v>250</v>
      </c>
      <c r="D154" s="372" t="s">
        <v>40</v>
      </c>
      <c r="E154" s="371" t="s">
        <v>15</v>
      </c>
      <c r="F154" s="290" t="s">
        <v>36</v>
      </c>
      <c r="G154" s="384" t="s">
        <v>251</v>
      </c>
      <c r="H154" s="1"/>
      <c r="I154" s="1"/>
      <c r="J154" s="310"/>
      <c r="K154" s="310"/>
      <c r="L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  <c r="W154" s="310"/>
      <c r="X154" s="310"/>
      <c r="Y154" s="310"/>
      <c r="Z154" s="310"/>
    </row>
    <row r="155" spans="1:26" ht="15.75" customHeight="1">
      <c r="A155" s="296">
        <v>43323</v>
      </c>
      <c r="B155" s="12" t="s">
        <v>140</v>
      </c>
      <c r="C155" s="128" t="s">
        <v>62</v>
      </c>
      <c r="D155" s="93"/>
      <c r="E155" s="131"/>
      <c r="F155" s="132"/>
      <c r="G155" s="133"/>
      <c r="H155" s="1"/>
      <c r="I155" s="1"/>
      <c r="J155" s="310"/>
      <c r="K155" s="310"/>
      <c r="L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  <c r="W155" s="310"/>
      <c r="X155" s="310"/>
      <c r="Y155" s="310"/>
      <c r="Z155" s="310"/>
    </row>
    <row r="156" spans="1:26" ht="15.75" customHeight="1">
      <c r="A156" s="209"/>
      <c r="B156" s="55"/>
      <c r="C156" s="128" t="s">
        <v>252</v>
      </c>
      <c r="D156" s="93"/>
      <c r="E156" s="131"/>
      <c r="F156" s="132"/>
      <c r="G156" s="403" t="s">
        <v>253</v>
      </c>
      <c r="H156" s="1"/>
      <c r="I156" s="1"/>
      <c r="J156" s="310"/>
      <c r="K156" s="310"/>
      <c r="L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  <c r="W156" s="310"/>
      <c r="X156" s="310"/>
      <c r="Y156" s="310"/>
      <c r="Z156" s="310"/>
    </row>
    <row r="157" spans="1:26" ht="15.75" customHeight="1">
      <c r="A157" s="305"/>
      <c r="B157" s="229" t="s">
        <v>9</v>
      </c>
      <c r="C157" s="228" t="s">
        <v>254</v>
      </c>
      <c r="D157" s="231"/>
      <c r="E157" s="230"/>
      <c r="F157" s="232"/>
      <c r="G157" s="233" t="s">
        <v>150</v>
      </c>
      <c r="H157" s="1"/>
      <c r="I157" s="1"/>
      <c r="J157" s="310"/>
      <c r="K157" s="310"/>
      <c r="L157" s="310"/>
      <c r="M157" s="310"/>
      <c r="N157" s="310"/>
      <c r="O157" s="310"/>
      <c r="P157" s="310"/>
      <c r="Q157" s="310"/>
      <c r="R157" s="310"/>
      <c r="S157" s="310"/>
      <c r="T157" s="310"/>
      <c r="U157" s="310"/>
      <c r="V157" s="310"/>
      <c r="W157" s="310"/>
      <c r="X157" s="310"/>
      <c r="Y157" s="310"/>
      <c r="Z157" s="310"/>
    </row>
    <row r="158" spans="1:26" ht="15.75" customHeight="1">
      <c r="A158" s="399">
        <v>43693</v>
      </c>
      <c r="B158" s="400" t="s">
        <v>86</v>
      </c>
      <c r="C158" s="404"/>
      <c r="D158" s="247" t="s">
        <v>19</v>
      </c>
      <c r="E158" s="246" t="s">
        <v>15</v>
      </c>
      <c r="F158" s="248" t="s">
        <v>41</v>
      </c>
      <c r="G158" s="405" t="s">
        <v>255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thickBot="1">
      <c r="A159" s="353"/>
      <c r="B159" s="301"/>
      <c r="C159" s="306">
        <v>0.83333333333333337</v>
      </c>
      <c r="D159" s="302"/>
      <c r="E159" s="303"/>
      <c r="F159" s="304" t="s">
        <v>9</v>
      </c>
      <c r="G159" s="406" t="str">
        <f>HYPERLINK("mailto:bohuslav.sulc@pak.izscr.cz","bohuslav.sulc@pak.izscr.cz")</f>
        <v>bohuslav.sulc@pak.izscr.cz</v>
      </c>
      <c r="H159" s="1"/>
      <c r="I159" s="1"/>
      <c r="J159" s="310"/>
      <c r="K159" s="310"/>
      <c r="L159" s="310"/>
      <c r="M159" s="310"/>
      <c r="N159" s="310"/>
      <c r="O159" s="310"/>
      <c r="P159" s="310"/>
      <c r="Q159" s="310"/>
      <c r="R159" s="310"/>
      <c r="S159" s="310"/>
      <c r="T159" s="310"/>
      <c r="U159" s="310"/>
      <c r="V159" s="310"/>
      <c r="W159" s="310"/>
      <c r="X159" s="310"/>
      <c r="Y159" s="310"/>
      <c r="Z159" s="310"/>
    </row>
    <row r="160" spans="1:26" ht="15.75" customHeight="1">
      <c r="A160" s="87"/>
      <c r="B160" s="89" t="s">
        <v>9</v>
      </c>
      <c r="C160" s="78"/>
      <c r="D160" s="90"/>
      <c r="E160" s="62"/>
      <c r="F160" s="91"/>
      <c r="G160" s="63" t="s">
        <v>256</v>
      </c>
      <c r="H160" s="1"/>
      <c r="I160" s="1"/>
      <c r="J160" s="310"/>
      <c r="K160" s="310"/>
      <c r="L160" s="310"/>
      <c r="M160" s="310"/>
      <c r="N160" s="310"/>
      <c r="O160" s="310"/>
      <c r="P160" s="310"/>
      <c r="Q160" s="310"/>
      <c r="R160" s="310"/>
      <c r="S160" s="310"/>
      <c r="T160" s="310"/>
      <c r="U160" s="310"/>
      <c r="V160" s="310"/>
      <c r="W160" s="310"/>
      <c r="X160" s="310"/>
      <c r="Y160" s="310"/>
      <c r="Z160" s="310"/>
    </row>
    <row r="161" spans="1:26" ht="15.75" customHeight="1">
      <c r="A161" s="296">
        <v>43694</v>
      </c>
      <c r="B161" s="12" t="s">
        <v>257</v>
      </c>
      <c r="C161" s="128" t="s">
        <v>258</v>
      </c>
      <c r="D161" s="93" t="s">
        <v>19</v>
      </c>
      <c r="E161" s="131" t="s">
        <v>135</v>
      </c>
      <c r="F161" s="132" t="s">
        <v>56</v>
      </c>
      <c r="G161" s="133" t="s">
        <v>191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thickBot="1">
      <c r="A162" s="209"/>
      <c r="B162" s="55"/>
      <c r="C162" s="128" t="s">
        <v>259</v>
      </c>
      <c r="D162" s="93"/>
      <c r="E162" s="131"/>
      <c r="F162" s="132"/>
      <c r="G162" s="407" t="s">
        <v>194</v>
      </c>
      <c r="H162" s="1"/>
      <c r="I162" s="1"/>
      <c r="J162" s="310"/>
      <c r="K162" s="310"/>
      <c r="L162" s="310"/>
      <c r="M162" s="310"/>
      <c r="N162" s="310"/>
      <c r="O162" s="310"/>
      <c r="P162" s="310"/>
      <c r="Q162" s="310"/>
      <c r="R162" s="310"/>
      <c r="S162" s="310"/>
      <c r="T162" s="310"/>
      <c r="U162" s="310"/>
      <c r="V162" s="310"/>
      <c r="W162" s="310"/>
      <c r="X162" s="310"/>
      <c r="Y162" s="310"/>
      <c r="Z162" s="310"/>
    </row>
    <row r="163" spans="1:26" ht="15.75" customHeight="1">
      <c r="A163" s="396"/>
      <c r="B163" s="335" t="s">
        <v>9</v>
      </c>
      <c r="C163" s="334"/>
      <c r="D163" s="372"/>
      <c r="E163" s="371"/>
      <c r="F163" s="290"/>
      <c r="G163" s="384" t="s">
        <v>260</v>
      </c>
      <c r="H163" s="1"/>
      <c r="I163" s="1"/>
      <c r="J163" s="310"/>
      <c r="K163" s="310"/>
      <c r="L163" s="310"/>
      <c r="M163" s="310"/>
      <c r="N163" s="310"/>
      <c r="O163" s="310"/>
      <c r="P163" s="310"/>
      <c r="Q163" s="310"/>
      <c r="R163" s="310"/>
      <c r="S163" s="310"/>
      <c r="T163" s="310"/>
      <c r="U163" s="310"/>
      <c r="V163" s="310"/>
      <c r="W163" s="310"/>
      <c r="X163" s="310"/>
      <c r="Y163" s="310"/>
      <c r="Z163" s="310"/>
    </row>
    <row r="164" spans="1:26" ht="15.75" customHeight="1">
      <c r="A164" s="296">
        <v>43694</v>
      </c>
      <c r="B164" s="12" t="s">
        <v>261</v>
      </c>
      <c r="C164" s="128" t="s">
        <v>62</v>
      </c>
      <c r="D164" s="93" t="s">
        <v>40</v>
      </c>
      <c r="E164" s="131" t="s">
        <v>15</v>
      </c>
      <c r="F164" s="132"/>
      <c r="G164" s="408" t="s">
        <v>262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thickBot="1">
      <c r="A165" s="209"/>
      <c r="B165" s="55"/>
      <c r="C165" s="212">
        <v>0.83333333333333337</v>
      </c>
      <c r="D165" s="93"/>
      <c r="E165" s="131"/>
      <c r="F165" s="132"/>
      <c r="G165" s="133" t="s">
        <v>263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210"/>
      <c r="B166" s="137" t="s">
        <v>9</v>
      </c>
      <c r="C166" s="155" t="s">
        <v>264</v>
      </c>
      <c r="D166" s="140"/>
      <c r="E166" s="139"/>
      <c r="F166" s="156"/>
      <c r="G166" s="157" t="s">
        <v>265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91">
        <v>43701</v>
      </c>
      <c r="B167" s="184" t="s">
        <v>266</v>
      </c>
      <c r="C167" s="128" t="s">
        <v>267</v>
      </c>
      <c r="D167" s="135" t="s">
        <v>19</v>
      </c>
      <c r="E167" s="131" t="s">
        <v>15</v>
      </c>
      <c r="F167" s="132" t="s">
        <v>56</v>
      </c>
      <c r="G167" s="160" t="s">
        <v>268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thickBot="1">
      <c r="A168" s="288"/>
      <c r="B168" s="187"/>
      <c r="C168" s="146">
        <v>0.54166666666666663</v>
      </c>
      <c r="D168" s="148"/>
      <c r="E168" s="147"/>
      <c r="F168" s="162"/>
      <c r="G168" s="149" t="s">
        <v>269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296"/>
      <c r="B169" s="129" t="s">
        <v>9</v>
      </c>
      <c r="C169" s="128" t="s">
        <v>96</v>
      </c>
      <c r="D169" s="135" t="s">
        <v>19</v>
      </c>
      <c r="E169" s="131" t="s">
        <v>15</v>
      </c>
      <c r="F169" s="132" t="s">
        <v>56</v>
      </c>
      <c r="G169" s="133" t="s">
        <v>162</v>
      </c>
      <c r="H169" s="1"/>
      <c r="I169" s="1"/>
      <c r="J169" s="310"/>
      <c r="K169" s="310"/>
      <c r="L169" s="310"/>
      <c r="M169" s="310"/>
      <c r="N169" s="310"/>
      <c r="O169" s="310"/>
      <c r="P169" s="310"/>
      <c r="Q169" s="310"/>
      <c r="R169" s="310"/>
      <c r="S169" s="310"/>
      <c r="T169" s="310"/>
      <c r="U169" s="310"/>
      <c r="V169" s="310"/>
      <c r="W169" s="310"/>
      <c r="X169" s="310"/>
      <c r="Y169" s="310"/>
      <c r="Z169" s="310"/>
    </row>
    <row r="170" spans="1:26" ht="15.75" customHeight="1">
      <c r="A170" s="296">
        <v>43701</v>
      </c>
      <c r="B170" s="12" t="s">
        <v>270</v>
      </c>
      <c r="C170" s="212">
        <v>0.83333333333333337</v>
      </c>
      <c r="D170" s="93"/>
      <c r="E170" s="131"/>
      <c r="F170" s="132"/>
      <c r="G170" s="133">
        <v>608555925</v>
      </c>
      <c r="H170" s="1"/>
      <c r="I170" s="1"/>
      <c r="J170" s="310"/>
      <c r="K170" s="310"/>
      <c r="L170" s="310"/>
      <c r="M170" s="310"/>
      <c r="N170" s="310"/>
      <c r="O170" s="310"/>
      <c r="P170" s="310"/>
      <c r="Q170" s="310"/>
      <c r="R170" s="310"/>
      <c r="S170" s="310"/>
      <c r="T170" s="310"/>
      <c r="U170" s="310"/>
      <c r="V170" s="310"/>
      <c r="W170" s="310"/>
      <c r="X170" s="310"/>
      <c r="Y170" s="310"/>
      <c r="Z170" s="310"/>
    </row>
    <row r="171" spans="1:26" ht="15.75" customHeight="1">
      <c r="A171" s="59"/>
      <c r="B171" s="409"/>
      <c r="C171" s="359"/>
      <c r="D171" s="291"/>
      <c r="E171" s="361"/>
      <c r="F171" s="362"/>
      <c r="G171" s="363" t="str">
        <f>HYPERLINK("mailto:sdh-brcekoly@seznam.cz","sdh-brcekoly@seznam.cz")</f>
        <v>sdh-brcekoly@seznam.cz</v>
      </c>
      <c r="H171" s="1"/>
      <c r="I171" s="1"/>
      <c r="J171" s="310"/>
      <c r="K171" s="310"/>
      <c r="L171" s="310"/>
      <c r="M171" s="310"/>
      <c r="N171" s="310"/>
      <c r="O171" s="310"/>
      <c r="P171" s="310"/>
      <c r="Q171" s="310"/>
      <c r="R171" s="310"/>
      <c r="S171" s="310"/>
      <c r="T171" s="310"/>
      <c r="U171" s="310"/>
      <c r="V171" s="310"/>
      <c r="W171" s="310"/>
      <c r="X171" s="310"/>
      <c r="Y171" s="310"/>
      <c r="Z171" s="310"/>
    </row>
    <row r="172" spans="1:26" ht="15.75" customHeight="1">
      <c r="A172" s="209"/>
      <c r="B172" s="55" t="s">
        <v>9</v>
      </c>
      <c r="C172" s="128" t="s">
        <v>271</v>
      </c>
      <c r="D172" s="93"/>
      <c r="E172" s="131"/>
      <c r="F172" s="132"/>
      <c r="G172" s="370" t="s">
        <v>272</v>
      </c>
      <c r="H172" s="1"/>
      <c r="I172" s="1"/>
      <c r="J172" s="310"/>
      <c r="K172" s="310"/>
      <c r="L172" s="310"/>
      <c r="M172" s="310"/>
      <c r="N172" s="310"/>
      <c r="O172" s="310"/>
      <c r="P172" s="310"/>
      <c r="Q172" s="310"/>
      <c r="R172" s="310"/>
      <c r="S172" s="310"/>
      <c r="T172" s="310"/>
      <c r="U172" s="310"/>
      <c r="V172" s="310"/>
      <c r="W172" s="310"/>
      <c r="X172" s="310"/>
      <c r="Y172" s="310"/>
      <c r="Z172" s="310"/>
    </row>
    <row r="173" spans="1:26" ht="15.75" customHeight="1">
      <c r="A173" s="296">
        <v>43708</v>
      </c>
      <c r="B173" s="12" t="s">
        <v>273</v>
      </c>
      <c r="C173" s="128" t="s">
        <v>274</v>
      </c>
      <c r="D173" s="93" t="s">
        <v>19</v>
      </c>
      <c r="E173" s="131" t="s">
        <v>275</v>
      </c>
      <c r="F173" s="132" t="s">
        <v>97</v>
      </c>
      <c r="G173" s="370">
        <v>725577384</v>
      </c>
      <c r="H173" s="1"/>
      <c r="I173" s="1"/>
      <c r="J173" s="310"/>
      <c r="K173" s="310"/>
      <c r="L173" s="310"/>
      <c r="M173" s="310"/>
      <c r="N173" s="310"/>
      <c r="O173" s="310"/>
      <c r="P173" s="310"/>
      <c r="Q173" s="310"/>
      <c r="R173" s="310"/>
      <c r="S173" s="310"/>
      <c r="T173" s="310"/>
      <c r="U173" s="310"/>
      <c r="V173" s="310"/>
      <c r="W173" s="310"/>
      <c r="X173" s="310"/>
      <c r="Y173" s="310"/>
      <c r="Z173" s="310"/>
    </row>
    <row r="174" spans="1:26" ht="15.75" customHeight="1">
      <c r="A174" s="59"/>
      <c r="B174" s="383"/>
      <c r="C174" s="359" t="s">
        <v>276</v>
      </c>
      <c r="D174" s="362" t="s">
        <v>277</v>
      </c>
      <c r="E174" s="361"/>
      <c r="F174" s="362"/>
      <c r="G174" s="363" t="str">
        <f>HYPERLINK("mailto:stoklasa.honza@seznam.cz","stoklasa.honza@seznam.cz")</f>
        <v>stoklasa.honza@seznam.cz</v>
      </c>
      <c r="H174" s="1"/>
      <c r="I174" s="1"/>
      <c r="J174" s="310"/>
      <c r="K174" s="310"/>
      <c r="L174" s="310"/>
      <c r="M174" s="310"/>
      <c r="N174" s="310"/>
      <c r="O174" s="310"/>
      <c r="P174" s="310"/>
      <c r="Q174" s="310"/>
      <c r="R174" s="310"/>
      <c r="S174" s="310"/>
      <c r="T174" s="310"/>
      <c r="U174" s="310"/>
      <c r="V174" s="310"/>
      <c r="W174" s="310"/>
      <c r="X174" s="310"/>
      <c r="Y174" s="310"/>
      <c r="Z174" s="310"/>
    </row>
    <row r="175" spans="1:26" ht="15.75" customHeight="1">
      <c r="A175" s="101"/>
      <c r="B175" s="102" t="s">
        <v>9</v>
      </c>
      <c r="C175" s="103"/>
      <c r="D175" s="104"/>
      <c r="E175" s="105"/>
      <c r="F175" s="106"/>
      <c r="G175" s="92" t="s">
        <v>118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410">
        <v>43708</v>
      </c>
      <c r="B176" s="411" t="s">
        <v>119</v>
      </c>
      <c r="C176" s="412" t="s">
        <v>278</v>
      </c>
      <c r="D176" s="57" t="s">
        <v>19</v>
      </c>
      <c r="E176" s="178" t="s">
        <v>15</v>
      </c>
      <c r="F176" s="413" t="s">
        <v>142</v>
      </c>
      <c r="G176" s="394" t="s">
        <v>122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thickBot="1">
      <c r="A177" s="107"/>
      <c r="B177" s="108"/>
      <c r="C177" s="109" t="s">
        <v>279</v>
      </c>
      <c r="D177" s="110"/>
      <c r="E177" s="111"/>
      <c r="F177" s="112"/>
      <c r="G177" s="414"/>
      <c r="H177" s="1"/>
      <c r="I177" s="1"/>
      <c r="J177" s="310"/>
      <c r="K177" s="310"/>
      <c r="L177" s="310"/>
      <c r="M177" s="310"/>
      <c r="N177" s="310"/>
      <c r="O177" s="310"/>
      <c r="P177" s="310"/>
      <c r="Q177" s="310"/>
      <c r="R177" s="310"/>
      <c r="S177" s="310"/>
      <c r="T177" s="310"/>
      <c r="U177" s="310"/>
      <c r="V177" s="310"/>
      <c r="W177" s="310"/>
      <c r="X177" s="310"/>
      <c r="Y177" s="310"/>
      <c r="Z177" s="310"/>
    </row>
    <row r="178" spans="1:26" ht="15.75" customHeight="1">
      <c r="A178" s="209"/>
      <c r="B178" s="55" t="s">
        <v>9</v>
      </c>
      <c r="C178" s="128"/>
      <c r="D178" s="93"/>
      <c r="E178" s="131"/>
      <c r="F178" s="132"/>
      <c r="G178" s="297"/>
      <c r="H178" s="1"/>
      <c r="I178" s="1"/>
      <c r="J178" s="310"/>
      <c r="K178" s="310"/>
      <c r="L178" s="310"/>
      <c r="M178" s="310"/>
      <c r="N178" s="310"/>
      <c r="O178" s="310"/>
      <c r="P178" s="310"/>
      <c r="Q178" s="310"/>
      <c r="R178" s="310"/>
      <c r="S178" s="310"/>
      <c r="T178" s="310"/>
      <c r="U178" s="310"/>
      <c r="V178" s="310"/>
      <c r="W178" s="310"/>
      <c r="X178" s="310"/>
      <c r="Y178" s="310"/>
      <c r="Z178" s="310"/>
    </row>
    <row r="179" spans="1:26" ht="15.75" customHeight="1">
      <c r="A179" s="296">
        <v>43708</v>
      </c>
      <c r="B179" s="12" t="s">
        <v>280</v>
      </c>
      <c r="C179" s="128" t="s">
        <v>245</v>
      </c>
      <c r="D179" s="93" t="s">
        <v>19</v>
      </c>
      <c r="E179" s="131" t="s">
        <v>275</v>
      </c>
      <c r="F179" s="132" t="s">
        <v>97</v>
      </c>
      <c r="G179" s="165">
        <v>723655071</v>
      </c>
      <c r="H179" s="1"/>
      <c r="I179" s="1"/>
      <c r="J179" s="310"/>
      <c r="K179" s="310"/>
      <c r="L179" s="310"/>
      <c r="M179" s="310"/>
      <c r="N179" s="310"/>
      <c r="O179" s="310"/>
      <c r="P179" s="310"/>
      <c r="Q179" s="310"/>
      <c r="R179" s="310"/>
      <c r="S179" s="310"/>
      <c r="T179" s="310"/>
      <c r="U179" s="310"/>
      <c r="V179" s="310"/>
      <c r="W179" s="310"/>
      <c r="X179" s="310"/>
      <c r="Y179" s="310"/>
      <c r="Z179" s="310"/>
    </row>
    <row r="180" spans="1:26" ht="15.75" customHeight="1" thickBot="1">
      <c r="A180" s="59"/>
      <c r="B180" s="383"/>
      <c r="C180" s="359"/>
      <c r="D180" s="362"/>
      <c r="E180" s="361"/>
      <c r="F180" s="362"/>
      <c r="G180" s="166" t="s">
        <v>281</v>
      </c>
      <c r="H180" s="1"/>
      <c r="I180" s="1"/>
      <c r="J180" s="310"/>
      <c r="K180" s="310"/>
      <c r="L180" s="310"/>
      <c r="M180" s="310"/>
      <c r="N180" s="310"/>
      <c r="O180" s="310"/>
      <c r="P180" s="310"/>
      <c r="Q180" s="310"/>
      <c r="R180" s="310"/>
      <c r="S180" s="310"/>
      <c r="T180" s="310"/>
      <c r="U180" s="310"/>
      <c r="V180" s="310"/>
      <c r="W180" s="310"/>
      <c r="X180" s="310"/>
      <c r="Y180" s="310"/>
      <c r="Z180" s="310"/>
    </row>
    <row r="181" spans="1:26" ht="15.75" customHeight="1">
      <c r="A181" s="209"/>
      <c r="B181" s="55" t="s">
        <v>9</v>
      </c>
      <c r="C181" s="128"/>
      <c r="D181" s="93"/>
      <c r="E181" s="131"/>
      <c r="F181" s="132"/>
      <c r="G181" s="133" t="s">
        <v>282</v>
      </c>
      <c r="H181" s="1"/>
      <c r="I181" s="1"/>
      <c r="J181" s="310"/>
      <c r="K181" s="310"/>
      <c r="L181" s="310"/>
      <c r="M181" s="310"/>
      <c r="N181" s="310"/>
      <c r="O181" s="310"/>
      <c r="P181" s="310"/>
      <c r="Q181" s="310"/>
      <c r="R181" s="310"/>
      <c r="S181" s="310"/>
      <c r="T181" s="310"/>
      <c r="U181" s="310"/>
      <c r="V181" s="310"/>
      <c r="W181" s="310"/>
      <c r="X181" s="310"/>
      <c r="Y181" s="310"/>
      <c r="Z181" s="310"/>
    </row>
    <row r="182" spans="1:26" ht="15.75" customHeight="1">
      <c r="A182" s="296">
        <v>43709</v>
      </c>
      <c r="B182" s="12" t="s">
        <v>60</v>
      </c>
      <c r="C182" s="128" t="s">
        <v>283</v>
      </c>
      <c r="D182" s="93" t="s">
        <v>14</v>
      </c>
      <c r="E182" s="131" t="s">
        <v>52</v>
      </c>
      <c r="F182" s="132" t="s">
        <v>284</v>
      </c>
      <c r="G182" s="133">
        <v>723738423</v>
      </c>
      <c r="H182" s="1"/>
      <c r="I182" s="1"/>
      <c r="J182" s="310"/>
      <c r="K182" s="310"/>
      <c r="L182" s="310"/>
      <c r="M182" s="310"/>
      <c r="N182" s="310"/>
      <c r="O182" s="310"/>
      <c r="P182" s="310"/>
      <c r="Q182" s="310"/>
      <c r="R182" s="310"/>
      <c r="S182" s="310"/>
      <c r="T182" s="310"/>
      <c r="U182" s="310"/>
      <c r="V182" s="310"/>
      <c r="W182" s="310"/>
      <c r="X182" s="310"/>
      <c r="Y182" s="310"/>
      <c r="Z182" s="310"/>
    </row>
    <row r="183" spans="1:26" ht="15.75" customHeight="1" thickBot="1">
      <c r="A183" s="209"/>
      <c r="B183" s="55"/>
      <c r="C183" s="415" t="s">
        <v>285</v>
      </c>
      <c r="D183" s="93"/>
      <c r="E183" s="131" t="s">
        <v>15</v>
      </c>
      <c r="F183" s="132"/>
      <c r="G183" s="273" t="str">
        <f>HYPERLINK("mailto:drahosova.i@email.cz","drahosova.i@email.cz")</f>
        <v>drahosova.i@email.cz</v>
      </c>
      <c r="H183" s="1"/>
      <c r="I183" s="1"/>
      <c r="J183" s="310"/>
      <c r="K183" s="310"/>
      <c r="L183" s="310"/>
      <c r="M183" s="310"/>
      <c r="N183" s="310"/>
      <c r="O183" s="310"/>
      <c r="P183" s="310"/>
      <c r="Q183" s="310"/>
      <c r="R183" s="310"/>
      <c r="S183" s="310"/>
      <c r="T183" s="310"/>
      <c r="U183" s="310"/>
      <c r="V183" s="310"/>
      <c r="W183" s="310"/>
      <c r="X183" s="310"/>
      <c r="Y183" s="310"/>
      <c r="Z183" s="310"/>
    </row>
    <row r="184" spans="1:26" ht="15.75" customHeight="1">
      <c r="A184" s="101"/>
      <c r="B184" s="102" t="s">
        <v>9</v>
      </c>
      <c r="C184" s="103"/>
      <c r="D184" s="104"/>
      <c r="E184" s="105"/>
      <c r="F184" s="106"/>
      <c r="G184" s="29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410">
        <v>43715</v>
      </c>
      <c r="B185" s="411" t="s">
        <v>286</v>
      </c>
      <c r="C185" s="412" t="s">
        <v>287</v>
      </c>
      <c r="D185" s="57" t="s">
        <v>19</v>
      </c>
      <c r="E185" s="178" t="s">
        <v>15</v>
      </c>
      <c r="F185" s="413" t="s">
        <v>56</v>
      </c>
      <c r="G185" s="299">
        <v>725096599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thickBot="1">
      <c r="A186" s="107"/>
      <c r="B186" s="108"/>
      <c r="C186" s="109"/>
      <c r="D186" s="110" t="s">
        <v>14</v>
      </c>
      <c r="E186" s="111"/>
      <c r="F186" s="112"/>
      <c r="G186" s="300" t="s">
        <v>288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209"/>
      <c r="B187" s="12" t="s">
        <v>9</v>
      </c>
      <c r="C187" s="128"/>
      <c r="D187" s="93"/>
      <c r="E187" s="131"/>
      <c r="F187" s="132"/>
      <c r="G187" s="133" t="s">
        <v>21</v>
      </c>
      <c r="H187" s="1"/>
      <c r="I187" s="1"/>
      <c r="J187" s="310"/>
      <c r="K187" s="310"/>
      <c r="L187" s="310"/>
      <c r="M187" s="310"/>
      <c r="N187" s="310"/>
      <c r="O187" s="310"/>
      <c r="P187" s="310"/>
      <c r="Q187" s="310"/>
      <c r="R187" s="310"/>
      <c r="S187" s="310"/>
      <c r="T187" s="310"/>
      <c r="U187" s="310"/>
      <c r="V187" s="310"/>
      <c r="W187" s="310"/>
      <c r="X187" s="310"/>
      <c r="Y187" s="310"/>
      <c r="Z187" s="310"/>
    </row>
    <row r="188" spans="1:26" ht="15.75" customHeight="1">
      <c r="A188" s="296">
        <v>43715</v>
      </c>
      <c r="B188" s="12" t="s">
        <v>289</v>
      </c>
      <c r="C188" s="128" t="s">
        <v>290</v>
      </c>
      <c r="D188" s="93" t="s">
        <v>19</v>
      </c>
      <c r="E188" s="131" t="s">
        <v>15</v>
      </c>
      <c r="F188" s="132" t="s">
        <v>20</v>
      </c>
      <c r="G188" s="133">
        <v>605565114</v>
      </c>
      <c r="H188" s="1"/>
      <c r="I188" s="1"/>
      <c r="J188" s="310"/>
      <c r="K188" s="310"/>
      <c r="L188" s="310"/>
      <c r="M188" s="310"/>
      <c r="N188" s="310"/>
      <c r="O188" s="310"/>
      <c r="P188" s="310"/>
      <c r="Q188" s="310"/>
      <c r="R188" s="310"/>
      <c r="S188" s="310"/>
      <c r="T188" s="310"/>
      <c r="U188" s="310"/>
      <c r="V188" s="310"/>
      <c r="W188" s="310"/>
      <c r="X188" s="310"/>
      <c r="Y188" s="310"/>
      <c r="Z188" s="310"/>
    </row>
    <row r="189" spans="1:26" ht="15.75" customHeight="1">
      <c r="A189" s="59"/>
      <c r="B189" s="383"/>
      <c r="C189" s="416">
        <v>0.375</v>
      </c>
      <c r="D189" s="291"/>
      <c r="E189" s="361"/>
      <c r="F189" s="362"/>
      <c r="G189" s="363" t="s">
        <v>24</v>
      </c>
      <c r="H189" s="1"/>
      <c r="I189" s="1"/>
      <c r="J189" s="310"/>
      <c r="K189" s="310"/>
      <c r="L189" s="310"/>
      <c r="M189" s="310"/>
      <c r="N189" s="310"/>
      <c r="O189" s="310"/>
      <c r="P189" s="310"/>
      <c r="Q189" s="310"/>
      <c r="R189" s="310"/>
      <c r="S189" s="310"/>
      <c r="T189" s="310"/>
      <c r="U189" s="310"/>
      <c r="V189" s="310"/>
      <c r="W189" s="310"/>
      <c r="X189" s="310"/>
      <c r="Y189" s="310"/>
      <c r="Z189" s="310"/>
    </row>
    <row r="190" spans="1:26" ht="15.75" customHeight="1">
      <c r="A190" s="417"/>
      <c r="B190" s="245" t="s">
        <v>9</v>
      </c>
      <c r="C190" s="368" t="s">
        <v>291</v>
      </c>
      <c r="D190" s="247"/>
      <c r="E190" s="246"/>
      <c r="F190" s="248"/>
      <c r="G190" s="352" t="s">
        <v>292</v>
      </c>
      <c r="H190" s="1"/>
      <c r="I190" s="1"/>
      <c r="J190" s="310"/>
      <c r="K190" s="310"/>
      <c r="L190" s="310"/>
      <c r="M190" s="310"/>
      <c r="N190" s="310"/>
      <c r="O190" s="310"/>
      <c r="P190" s="310"/>
      <c r="Q190" s="310"/>
      <c r="R190" s="310"/>
      <c r="S190" s="310"/>
      <c r="T190" s="310"/>
      <c r="U190" s="310"/>
      <c r="V190" s="310"/>
      <c r="W190" s="310"/>
      <c r="X190" s="310"/>
      <c r="Y190" s="310"/>
      <c r="Z190" s="310"/>
    </row>
    <row r="191" spans="1:26" ht="15.75" customHeight="1">
      <c r="A191" s="399">
        <v>43715</v>
      </c>
      <c r="B191" s="400" t="s">
        <v>293</v>
      </c>
      <c r="C191" s="368" t="s">
        <v>294</v>
      </c>
      <c r="D191" s="247" t="s">
        <v>40</v>
      </c>
      <c r="E191" s="246" t="s">
        <v>15</v>
      </c>
      <c r="F191" s="248" t="s">
        <v>41</v>
      </c>
      <c r="G191" s="352">
        <v>723376827</v>
      </c>
      <c r="H191" s="1"/>
      <c r="I191" s="1"/>
      <c r="J191" s="310"/>
      <c r="K191" s="310"/>
      <c r="L191" s="310"/>
      <c r="M191" s="310"/>
      <c r="N191" s="310"/>
      <c r="O191" s="310"/>
      <c r="P191" s="310"/>
      <c r="Q191" s="310"/>
      <c r="R191" s="310"/>
      <c r="S191" s="310"/>
      <c r="T191" s="310"/>
      <c r="U191" s="310"/>
      <c r="V191" s="310"/>
      <c r="W191" s="310"/>
      <c r="X191" s="310"/>
      <c r="Y191" s="310"/>
      <c r="Z191" s="310"/>
    </row>
    <row r="192" spans="1:26" ht="15.75" customHeight="1" thickBot="1">
      <c r="A192" s="418"/>
      <c r="B192" s="301"/>
      <c r="C192" s="234" t="s">
        <v>295</v>
      </c>
      <c r="D192" s="302"/>
      <c r="E192" s="303"/>
      <c r="F192" s="304" t="s">
        <v>9</v>
      </c>
      <c r="G192" s="401" t="s">
        <v>296</v>
      </c>
      <c r="H192" s="1"/>
      <c r="I192" s="1"/>
      <c r="J192" s="310"/>
      <c r="K192" s="310"/>
      <c r="L192" s="310"/>
      <c r="M192" s="310"/>
      <c r="N192" s="310"/>
      <c r="O192" s="310"/>
      <c r="P192" s="310"/>
      <c r="Q192" s="310"/>
      <c r="R192" s="310"/>
      <c r="S192" s="310"/>
      <c r="T192" s="310"/>
      <c r="U192" s="310"/>
      <c r="V192" s="310"/>
      <c r="W192" s="310"/>
      <c r="X192" s="310"/>
      <c r="Y192" s="310"/>
      <c r="Z192" s="310"/>
    </row>
    <row r="193" spans="1:26" ht="15.75" customHeight="1">
      <c r="A193" s="396"/>
      <c r="B193" s="335" t="s">
        <v>9</v>
      </c>
      <c r="C193" s="334" t="s">
        <v>297</v>
      </c>
      <c r="D193" s="372"/>
      <c r="E193" s="371"/>
      <c r="F193" s="290"/>
      <c r="G193" s="384" t="s">
        <v>298</v>
      </c>
      <c r="H193" s="1"/>
      <c r="I193" s="1"/>
      <c r="J193" s="310"/>
      <c r="K193" s="310"/>
      <c r="L193" s="310"/>
      <c r="M193" s="310"/>
      <c r="N193" s="310"/>
      <c r="O193" s="310"/>
      <c r="P193" s="310"/>
      <c r="Q193" s="310"/>
      <c r="R193" s="310"/>
      <c r="S193" s="310"/>
      <c r="T193" s="310"/>
      <c r="U193" s="310"/>
      <c r="V193" s="310"/>
      <c r="W193" s="310"/>
      <c r="X193" s="310"/>
      <c r="Y193" s="310"/>
      <c r="Z193" s="310"/>
    </row>
    <row r="194" spans="1:26" ht="15.75" customHeight="1">
      <c r="A194" s="296">
        <v>43715</v>
      </c>
      <c r="B194" s="12" t="s">
        <v>299</v>
      </c>
      <c r="C194" s="128" t="s">
        <v>300</v>
      </c>
      <c r="D194" s="93" t="s">
        <v>19</v>
      </c>
      <c r="E194" s="131" t="s">
        <v>15</v>
      </c>
      <c r="F194" s="132" t="s">
        <v>301</v>
      </c>
      <c r="G194" s="133">
        <v>774646290</v>
      </c>
      <c r="H194" s="1"/>
      <c r="I194" s="1"/>
      <c r="J194" s="310"/>
      <c r="K194" s="310"/>
      <c r="L194" s="310"/>
      <c r="M194" s="310"/>
      <c r="N194" s="310"/>
      <c r="O194" s="310"/>
      <c r="P194" s="310"/>
      <c r="Q194" s="310"/>
      <c r="R194" s="310"/>
      <c r="S194" s="310"/>
      <c r="T194" s="310"/>
      <c r="U194" s="310"/>
      <c r="V194" s="310"/>
      <c r="W194" s="310"/>
      <c r="X194" s="310"/>
      <c r="Y194" s="310"/>
      <c r="Z194" s="310"/>
    </row>
    <row r="195" spans="1:26" ht="15.75" customHeight="1">
      <c r="A195" s="59"/>
      <c r="B195" s="383"/>
      <c r="C195" s="416">
        <v>0.54166666666666663</v>
      </c>
      <c r="D195" s="291"/>
      <c r="E195" s="361"/>
      <c r="F195" s="362"/>
      <c r="G195" s="363" t="str">
        <f>HYPERLINK("mailto:smelar@centrum.cz","smelar@centrum.cz")</f>
        <v>smelar@centrum.cz</v>
      </c>
      <c r="H195" s="1"/>
      <c r="I195" s="1"/>
      <c r="J195" s="310"/>
      <c r="K195" s="310"/>
      <c r="L195" s="310"/>
      <c r="M195" s="310"/>
      <c r="N195" s="310"/>
      <c r="O195" s="310"/>
      <c r="P195" s="310"/>
      <c r="Q195" s="310"/>
      <c r="R195" s="310"/>
      <c r="S195" s="310"/>
      <c r="T195" s="310"/>
      <c r="U195" s="310"/>
      <c r="V195" s="310"/>
      <c r="W195" s="310"/>
      <c r="X195" s="310"/>
      <c r="Y195" s="310"/>
      <c r="Z195" s="310"/>
    </row>
    <row r="196" spans="1:26" ht="15.75" customHeight="1">
      <c r="A196" s="209"/>
      <c r="B196" s="55" t="s">
        <v>9</v>
      </c>
      <c r="C196" s="128"/>
      <c r="D196" s="93"/>
      <c r="E196" s="131"/>
      <c r="F196" s="132"/>
      <c r="G196" s="133" t="s">
        <v>302</v>
      </c>
      <c r="H196" s="1"/>
      <c r="I196" s="1"/>
      <c r="J196" s="310"/>
      <c r="K196" s="310"/>
      <c r="L196" s="310"/>
      <c r="M196" s="310"/>
      <c r="N196" s="310"/>
      <c r="O196" s="310"/>
      <c r="P196" s="310"/>
      <c r="Q196" s="310"/>
      <c r="R196" s="310"/>
      <c r="S196" s="310"/>
      <c r="T196" s="310"/>
      <c r="U196" s="310"/>
      <c r="V196" s="310"/>
      <c r="W196" s="310"/>
      <c r="X196" s="310"/>
      <c r="Y196" s="310"/>
      <c r="Z196" s="310"/>
    </row>
    <row r="197" spans="1:26" ht="15.75" customHeight="1">
      <c r="A197" s="296">
        <v>43715</v>
      </c>
      <c r="B197" s="12" t="s">
        <v>72</v>
      </c>
      <c r="C197" s="128" t="s">
        <v>303</v>
      </c>
      <c r="D197" s="93" t="s">
        <v>40</v>
      </c>
      <c r="E197" s="131" t="s">
        <v>15</v>
      </c>
      <c r="F197" s="132" t="s">
        <v>304</v>
      </c>
      <c r="G197" s="273" t="str">
        <f>HYPERLINK("mailto:jonasovci@email.cz","jonasovci@email.cz")</f>
        <v>jonasovci@email.cz</v>
      </c>
      <c r="H197" s="1"/>
      <c r="I197" s="1"/>
      <c r="J197" s="310"/>
      <c r="K197" s="310"/>
      <c r="L197" s="310"/>
      <c r="M197" s="310"/>
      <c r="N197" s="310"/>
      <c r="O197" s="310"/>
      <c r="P197" s="310"/>
      <c r="Q197" s="310"/>
      <c r="R197" s="310"/>
      <c r="S197" s="310"/>
      <c r="T197" s="310"/>
      <c r="U197" s="310"/>
      <c r="V197" s="310"/>
      <c r="W197" s="310"/>
      <c r="X197" s="310"/>
      <c r="Y197" s="310"/>
      <c r="Z197" s="310"/>
    </row>
    <row r="198" spans="1:26" ht="15.75" customHeight="1">
      <c r="A198" s="296"/>
      <c r="B198" s="12"/>
      <c r="C198" s="212">
        <v>0.58333333333333337</v>
      </c>
      <c r="D198" s="93"/>
      <c r="E198" s="131"/>
      <c r="F198" s="132"/>
      <c r="G198" s="133">
        <v>739330923</v>
      </c>
      <c r="H198" s="1"/>
      <c r="I198" s="1"/>
      <c r="J198" s="310"/>
      <c r="K198" s="310"/>
      <c r="L198" s="310"/>
      <c r="M198" s="310"/>
      <c r="N198" s="310"/>
      <c r="O198" s="310"/>
      <c r="P198" s="310"/>
      <c r="Q198" s="310"/>
      <c r="R198" s="310"/>
      <c r="S198" s="310"/>
      <c r="T198" s="310"/>
      <c r="U198" s="310"/>
      <c r="V198" s="310"/>
      <c r="W198" s="310"/>
      <c r="X198" s="310"/>
      <c r="Y198" s="310"/>
      <c r="Z198" s="310"/>
    </row>
    <row r="199" spans="1:26" ht="15.75" customHeight="1">
      <c r="A199" s="402"/>
      <c r="B199" s="335" t="s">
        <v>9</v>
      </c>
      <c r="C199" s="102"/>
      <c r="D199" s="105"/>
      <c r="E199" s="104"/>
      <c r="F199" s="419"/>
      <c r="G199" s="384"/>
      <c r="H199" s="1"/>
      <c r="I199" s="1"/>
      <c r="J199" s="310"/>
      <c r="K199" s="310"/>
      <c r="L199" s="310"/>
      <c r="M199" s="310"/>
      <c r="N199" s="310"/>
      <c r="O199" s="310"/>
      <c r="P199" s="310"/>
      <c r="Q199" s="310"/>
      <c r="R199" s="310"/>
      <c r="S199" s="310"/>
      <c r="T199" s="310"/>
      <c r="U199" s="310"/>
      <c r="V199" s="310"/>
      <c r="W199" s="310"/>
      <c r="X199" s="310"/>
      <c r="Y199" s="310"/>
      <c r="Z199" s="310"/>
    </row>
    <row r="200" spans="1:26" ht="15.75" customHeight="1">
      <c r="A200" s="296">
        <v>43722</v>
      </c>
      <c r="B200" s="12" t="s">
        <v>305</v>
      </c>
      <c r="C200" s="420" t="s">
        <v>306</v>
      </c>
      <c r="D200" s="421" t="s">
        <v>109</v>
      </c>
      <c r="E200" s="57" t="s">
        <v>15</v>
      </c>
      <c r="F200" s="185"/>
      <c r="G200" s="133" t="s">
        <v>307</v>
      </c>
      <c r="H200" s="1"/>
      <c r="I200" s="1"/>
      <c r="J200" s="310"/>
      <c r="K200" s="310"/>
      <c r="L200" s="310"/>
      <c r="M200" s="310"/>
      <c r="N200" s="310"/>
      <c r="O200" s="310"/>
      <c r="P200" s="310"/>
      <c r="Q200" s="310"/>
      <c r="R200" s="310"/>
      <c r="S200" s="310"/>
      <c r="T200" s="310"/>
      <c r="U200" s="310"/>
      <c r="V200" s="310"/>
      <c r="W200" s="310"/>
      <c r="X200" s="310"/>
      <c r="Y200" s="310"/>
      <c r="Z200" s="310"/>
    </row>
    <row r="201" spans="1:26" ht="15.75" customHeight="1" thickBot="1">
      <c r="A201" s="308"/>
      <c r="B201" s="409"/>
      <c r="C201" s="359"/>
      <c r="D201" s="291"/>
      <c r="E201" s="361"/>
      <c r="F201" s="362"/>
      <c r="G201" s="375">
        <v>605490929</v>
      </c>
      <c r="H201" s="1"/>
      <c r="I201" s="1"/>
      <c r="J201" s="310"/>
      <c r="K201" s="310"/>
      <c r="L201" s="310"/>
      <c r="M201" s="310"/>
      <c r="N201" s="310"/>
      <c r="O201" s="310"/>
      <c r="P201" s="310"/>
      <c r="Q201" s="310"/>
      <c r="R201" s="310"/>
      <c r="S201" s="310"/>
      <c r="T201" s="310"/>
      <c r="U201" s="310"/>
      <c r="V201" s="310"/>
      <c r="W201" s="310"/>
      <c r="X201" s="310"/>
      <c r="Y201" s="310"/>
      <c r="Z201" s="310"/>
    </row>
    <row r="202" spans="1:26" ht="15.75" customHeight="1">
      <c r="A202" s="305"/>
      <c r="B202" s="229" t="s">
        <v>9</v>
      </c>
      <c r="C202" s="228" t="s">
        <v>308</v>
      </c>
      <c r="D202" s="231"/>
      <c r="E202" s="230"/>
      <c r="F202" s="232"/>
      <c r="G202" s="422" t="s">
        <v>309</v>
      </c>
      <c r="H202" s="1"/>
      <c r="I202" s="1"/>
      <c r="J202" s="310"/>
      <c r="K202" s="310"/>
      <c r="L202" s="310"/>
      <c r="M202" s="310"/>
      <c r="N202" s="310"/>
      <c r="O202" s="310"/>
      <c r="P202" s="310"/>
      <c r="Q202" s="310"/>
      <c r="R202" s="310"/>
      <c r="S202" s="310"/>
      <c r="T202" s="310"/>
      <c r="U202" s="310"/>
      <c r="V202" s="310"/>
      <c r="W202" s="310"/>
      <c r="X202" s="310"/>
      <c r="Y202" s="310"/>
      <c r="Z202" s="310"/>
    </row>
    <row r="203" spans="1:26" ht="15.75" customHeight="1">
      <c r="A203" s="399">
        <v>43716</v>
      </c>
      <c r="B203" s="400" t="s">
        <v>310</v>
      </c>
      <c r="C203" s="368" t="s">
        <v>311</v>
      </c>
      <c r="D203" s="247" t="s">
        <v>19</v>
      </c>
      <c r="E203" s="246" t="s">
        <v>15</v>
      </c>
      <c r="F203" s="248" t="s">
        <v>41</v>
      </c>
      <c r="G203" s="369" t="s">
        <v>312</v>
      </c>
      <c r="H203" s="1"/>
      <c r="I203" s="1"/>
      <c r="J203" s="310"/>
      <c r="K203" s="310"/>
      <c r="L203" s="310"/>
      <c r="M203" s="310"/>
      <c r="N203" s="310"/>
      <c r="O203" s="310"/>
      <c r="P203" s="310"/>
      <c r="Q203" s="310"/>
      <c r="R203" s="310"/>
      <c r="S203" s="310"/>
      <c r="T203" s="310"/>
      <c r="U203" s="310"/>
      <c r="V203" s="310"/>
      <c r="W203" s="310"/>
      <c r="X203" s="310"/>
      <c r="Y203" s="310"/>
      <c r="Z203" s="310"/>
    </row>
    <row r="204" spans="1:26" ht="15.75" customHeight="1" thickBot="1">
      <c r="A204" s="423"/>
      <c r="B204" s="301"/>
      <c r="C204" s="306">
        <v>0.375</v>
      </c>
      <c r="D204" s="302"/>
      <c r="E204" s="303"/>
      <c r="F204" s="304" t="s">
        <v>9</v>
      </c>
      <c r="G204" s="401"/>
      <c r="H204" s="1"/>
      <c r="I204" s="1"/>
      <c r="J204" s="310"/>
      <c r="K204" s="310"/>
      <c r="L204" s="310"/>
      <c r="M204" s="310"/>
      <c r="N204" s="310"/>
      <c r="O204" s="310"/>
      <c r="P204" s="310"/>
      <c r="Q204" s="310"/>
      <c r="R204" s="310"/>
      <c r="S204" s="310"/>
      <c r="T204" s="310"/>
      <c r="U204" s="310"/>
      <c r="V204" s="310"/>
      <c r="W204" s="310"/>
      <c r="X204" s="310"/>
      <c r="Y204" s="310"/>
      <c r="Z204" s="310"/>
    </row>
    <row r="205" spans="1:26" ht="15.75" customHeight="1">
      <c r="A205" s="209"/>
      <c r="B205" s="55" t="s">
        <v>9</v>
      </c>
      <c r="C205" s="128"/>
      <c r="D205" s="93"/>
      <c r="E205" s="131"/>
      <c r="F205" s="132"/>
      <c r="G205" s="133" t="s">
        <v>313</v>
      </c>
      <c r="H205" s="1"/>
      <c r="I205" s="1"/>
      <c r="J205" s="310"/>
      <c r="K205" s="310"/>
      <c r="L205" s="310"/>
      <c r="M205" s="310"/>
      <c r="N205" s="310"/>
      <c r="O205" s="310"/>
      <c r="P205" s="310"/>
      <c r="Q205" s="310"/>
      <c r="R205" s="310"/>
      <c r="S205" s="310"/>
      <c r="T205" s="310"/>
      <c r="U205" s="310"/>
      <c r="V205" s="310"/>
      <c r="W205" s="310"/>
      <c r="X205" s="310"/>
      <c r="Y205" s="310"/>
      <c r="Z205" s="310"/>
    </row>
    <row r="206" spans="1:26" ht="15.75" customHeight="1">
      <c r="A206" s="296">
        <v>43722</v>
      </c>
      <c r="B206" s="12" t="s">
        <v>314</v>
      </c>
      <c r="C206" s="128" t="s">
        <v>315</v>
      </c>
      <c r="D206" s="93" t="s">
        <v>40</v>
      </c>
      <c r="E206" s="131" t="s">
        <v>15</v>
      </c>
      <c r="F206" s="132"/>
      <c r="G206" s="133"/>
      <c r="H206" s="1"/>
      <c r="I206" s="1"/>
      <c r="J206" s="310"/>
      <c r="K206" s="310"/>
      <c r="L206" s="310"/>
      <c r="M206" s="310"/>
      <c r="N206" s="310"/>
      <c r="O206" s="310"/>
      <c r="P206" s="310"/>
      <c r="Q206" s="310"/>
      <c r="R206" s="310"/>
      <c r="S206" s="310"/>
      <c r="T206" s="310"/>
      <c r="U206" s="310"/>
      <c r="V206" s="310"/>
      <c r="W206" s="310"/>
      <c r="X206" s="310"/>
      <c r="Y206" s="310"/>
      <c r="Z206" s="310"/>
    </row>
    <row r="207" spans="1:26" ht="15.75" customHeight="1">
      <c r="A207" s="209"/>
      <c r="B207" s="12" t="s">
        <v>316</v>
      </c>
      <c r="C207" s="128" t="s">
        <v>62</v>
      </c>
      <c r="D207" s="93"/>
      <c r="E207" s="131"/>
      <c r="F207" s="132"/>
      <c r="G207" s="133" t="s">
        <v>317</v>
      </c>
      <c r="H207" s="1"/>
      <c r="I207" s="1"/>
      <c r="J207" s="310"/>
      <c r="K207" s="310"/>
      <c r="L207" s="310"/>
      <c r="M207" s="310"/>
      <c r="N207" s="310"/>
      <c r="O207" s="310"/>
      <c r="P207" s="310"/>
      <c r="Q207" s="310"/>
      <c r="R207" s="310"/>
      <c r="S207" s="310"/>
      <c r="T207" s="310"/>
      <c r="U207" s="310"/>
      <c r="V207" s="310"/>
      <c r="W207" s="310"/>
      <c r="X207" s="310"/>
      <c r="Y207" s="310"/>
      <c r="Z207" s="310"/>
    </row>
    <row r="208" spans="1:26" ht="13.5" customHeight="1" thickBot="1">
      <c r="A208" s="59"/>
      <c r="B208" s="383"/>
      <c r="C208" s="416">
        <v>0.875</v>
      </c>
      <c r="D208" s="291"/>
      <c r="E208" s="361"/>
      <c r="F208" s="362"/>
      <c r="G208" s="363" t="s">
        <v>318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402"/>
      <c r="B209" s="335" t="s">
        <v>9</v>
      </c>
      <c r="C209" s="102"/>
      <c r="D209" s="105" t="s">
        <v>19</v>
      </c>
      <c r="E209" s="104"/>
      <c r="F209" s="419"/>
      <c r="G209" s="38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296">
        <v>43722</v>
      </c>
      <c r="B210" s="12" t="s">
        <v>305</v>
      </c>
      <c r="C210" s="420" t="s">
        <v>306</v>
      </c>
      <c r="D210" s="421" t="s">
        <v>45</v>
      </c>
      <c r="E210" s="57" t="s">
        <v>15</v>
      </c>
      <c r="F210" s="185"/>
      <c r="G210" s="133" t="s">
        <v>307</v>
      </c>
      <c r="H210" s="1"/>
      <c r="I210" s="1"/>
      <c r="J210" s="310"/>
      <c r="K210" s="310"/>
      <c r="L210" s="310"/>
      <c r="M210" s="310"/>
      <c r="N210" s="310"/>
      <c r="O210" s="310"/>
      <c r="P210" s="310"/>
      <c r="Q210" s="310"/>
      <c r="R210" s="310"/>
      <c r="S210" s="310"/>
      <c r="T210" s="310"/>
      <c r="U210" s="310"/>
      <c r="V210" s="310"/>
      <c r="W210" s="310"/>
      <c r="X210" s="310"/>
      <c r="Y210" s="310"/>
      <c r="Z210" s="310"/>
    </row>
    <row r="211" spans="1:26" ht="15.75" customHeight="1" thickBot="1">
      <c r="A211" s="308"/>
      <c r="B211" s="409"/>
      <c r="C211" s="359"/>
      <c r="D211" s="291"/>
      <c r="E211" s="361"/>
      <c r="F211" s="362"/>
      <c r="G211" s="375">
        <v>605490929</v>
      </c>
      <c r="H211" s="1"/>
      <c r="I211" s="1"/>
      <c r="J211" s="310"/>
      <c r="K211" s="310"/>
      <c r="L211" s="310"/>
      <c r="M211" s="310"/>
      <c r="N211" s="310"/>
      <c r="O211" s="310"/>
      <c r="P211" s="310"/>
      <c r="Q211" s="310"/>
      <c r="R211" s="310"/>
      <c r="S211" s="310"/>
      <c r="T211" s="310"/>
      <c r="U211" s="310"/>
      <c r="V211" s="310"/>
      <c r="W211" s="310"/>
      <c r="X211" s="310"/>
      <c r="Y211" s="310"/>
      <c r="Z211" s="310"/>
    </row>
    <row r="212" spans="1:26" ht="15.75" customHeight="1">
      <c r="A212" s="100"/>
      <c r="B212" s="38" t="s">
        <v>9</v>
      </c>
      <c r="C212" s="37" t="s">
        <v>319</v>
      </c>
      <c r="D212" s="40"/>
      <c r="E212" s="39"/>
      <c r="F212" s="41"/>
      <c r="G212" s="42" t="s">
        <v>320</v>
      </c>
      <c r="H212" s="1"/>
      <c r="I212" s="1"/>
      <c r="J212" s="310"/>
      <c r="K212" s="310"/>
      <c r="L212" s="310"/>
      <c r="M212" s="310"/>
      <c r="N212" s="310"/>
      <c r="O212" s="310"/>
      <c r="P212" s="310"/>
      <c r="Q212" s="310"/>
      <c r="R212" s="310"/>
      <c r="S212" s="310"/>
      <c r="T212" s="310"/>
      <c r="U212" s="310"/>
      <c r="V212" s="310"/>
      <c r="W212" s="310"/>
      <c r="X212" s="310"/>
      <c r="Y212" s="310"/>
      <c r="Z212" s="310"/>
    </row>
    <row r="213" spans="1:26" ht="15.75" customHeight="1">
      <c r="A213" s="424">
        <v>43722</v>
      </c>
      <c r="B213" s="425" t="s">
        <v>321</v>
      </c>
      <c r="C213" s="426" t="s">
        <v>322</v>
      </c>
      <c r="D213" s="427" t="s">
        <v>40</v>
      </c>
      <c r="E213" s="428" t="s">
        <v>15</v>
      </c>
      <c r="F213" s="429" t="s">
        <v>41</v>
      </c>
      <c r="G213" s="430" t="s">
        <v>323</v>
      </c>
      <c r="H213" s="1"/>
      <c r="I213" s="1"/>
      <c r="J213" s="310"/>
      <c r="K213" s="310"/>
      <c r="L213" s="310"/>
      <c r="M213" s="310"/>
      <c r="N213" s="310"/>
      <c r="O213" s="310"/>
      <c r="P213" s="310"/>
      <c r="Q213" s="310"/>
      <c r="R213" s="310"/>
      <c r="S213" s="310"/>
      <c r="T213" s="310"/>
      <c r="U213" s="310"/>
      <c r="V213" s="310"/>
      <c r="W213" s="310"/>
      <c r="X213" s="310"/>
      <c r="Y213" s="310"/>
      <c r="Z213" s="310"/>
    </row>
    <row r="214" spans="1:26" ht="15.75" customHeight="1">
      <c r="A214" s="431"/>
      <c r="B214" s="56"/>
      <c r="C214" s="43" t="s">
        <v>324</v>
      </c>
      <c r="D214" s="47"/>
      <c r="E214" s="46"/>
      <c r="F214" s="48" t="s">
        <v>9</v>
      </c>
      <c r="G214" s="432" t="s">
        <v>325</v>
      </c>
      <c r="H214" s="1"/>
      <c r="I214" s="1"/>
      <c r="J214" s="310"/>
      <c r="K214" s="310"/>
      <c r="L214" s="310"/>
      <c r="M214" s="310"/>
      <c r="N214" s="310"/>
      <c r="O214" s="310"/>
      <c r="P214" s="310"/>
      <c r="Q214" s="310"/>
      <c r="R214" s="310"/>
      <c r="S214" s="310"/>
      <c r="T214" s="310"/>
      <c r="U214" s="310"/>
      <c r="V214" s="310"/>
      <c r="W214" s="310"/>
      <c r="X214" s="310"/>
      <c r="Y214" s="310"/>
      <c r="Z214" s="310"/>
    </row>
    <row r="215" spans="1:26" ht="15.75" customHeight="1">
      <c r="A215" s="396"/>
      <c r="B215" s="335" t="s">
        <v>9</v>
      </c>
      <c r="C215" s="334" t="s">
        <v>326</v>
      </c>
      <c r="D215" s="372"/>
      <c r="E215" s="371"/>
      <c r="F215" s="290"/>
      <c r="G215" s="384" t="s">
        <v>80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296">
        <v>43723</v>
      </c>
      <c r="B216" s="12" t="s">
        <v>170</v>
      </c>
      <c r="C216" s="415" t="s">
        <v>285</v>
      </c>
      <c r="D216" s="93" t="s">
        <v>14</v>
      </c>
      <c r="E216" s="131" t="s">
        <v>15</v>
      </c>
      <c r="F216" s="132" t="s">
        <v>50</v>
      </c>
      <c r="G216" s="133" t="s">
        <v>81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thickBot="1">
      <c r="A217" s="130"/>
      <c r="B217" s="55"/>
      <c r="C217" s="128"/>
      <c r="D217" s="93"/>
      <c r="E217" s="131" t="s">
        <v>52</v>
      </c>
      <c r="F217" s="132"/>
      <c r="G217" s="273" t="str">
        <f>HYPERLINK("mailto:jiri.cechlovsky@post.cz","jiri.cechlovsky@post.cz")</f>
        <v>jiri.cechlovsky@post.cz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433"/>
      <c r="B218" s="384" t="s">
        <v>9</v>
      </c>
      <c r="C218" s="384"/>
      <c r="D218" s="386"/>
      <c r="E218" s="386"/>
      <c r="F218" s="386"/>
      <c r="G218" s="434"/>
      <c r="H218" s="1"/>
      <c r="I218" s="1"/>
      <c r="J218" s="310"/>
      <c r="K218" s="310"/>
      <c r="L218" s="310"/>
      <c r="M218" s="310"/>
      <c r="N218" s="310"/>
      <c r="O218" s="310"/>
      <c r="P218" s="310"/>
      <c r="Q218" s="310"/>
      <c r="R218" s="310"/>
      <c r="S218" s="310"/>
      <c r="T218" s="310"/>
      <c r="U218" s="310"/>
      <c r="V218" s="310"/>
      <c r="W218" s="310"/>
      <c r="X218" s="310"/>
      <c r="Y218" s="310"/>
      <c r="Z218" s="310"/>
    </row>
    <row r="219" spans="1:26" ht="15.75" customHeight="1">
      <c r="A219" s="296">
        <v>43723</v>
      </c>
      <c r="B219" s="436" t="s">
        <v>119</v>
      </c>
      <c r="C219" s="437" t="s">
        <v>371</v>
      </c>
      <c r="D219" s="256" t="s">
        <v>14</v>
      </c>
      <c r="E219" s="256"/>
      <c r="F219" s="256" t="s">
        <v>374</v>
      </c>
      <c r="G219" s="61" t="s">
        <v>372</v>
      </c>
      <c r="H219" s="1"/>
      <c r="I219" s="1"/>
      <c r="J219" s="310"/>
      <c r="K219" s="310"/>
      <c r="L219" s="310"/>
      <c r="M219" s="310"/>
      <c r="N219" s="1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</row>
    <row r="220" spans="1:26" ht="15.75" customHeight="1" thickBot="1">
      <c r="A220" s="438"/>
      <c r="B220" s="375"/>
      <c r="C220" s="375"/>
      <c r="D220" s="439"/>
      <c r="E220" s="439"/>
      <c r="F220" s="439"/>
      <c r="G220" s="465" t="s">
        <v>373</v>
      </c>
      <c r="H220" s="1"/>
      <c r="I220" s="1"/>
      <c r="J220" s="310"/>
      <c r="K220" s="310"/>
      <c r="L220" s="310"/>
      <c r="M220" s="310"/>
      <c r="N220" s="310"/>
      <c r="O220" s="310"/>
      <c r="P220" s="310"/>
      <c r="Q220" s="310"/>
      <c r="R220" s="310"/>
      <c r="S220" s="310"/>
      <c r="T220" s="310"/>
      <c r="U220" s="310"/>
      <c r="V220" s="310"/>
      <c r="W220" s="310"/>
      <c r="X220" s="310"/>
      <c r="Y220" s="310"/>
      <c r="Z220" s="310"/>
    </row>
    <row r="221" spans="1:26" ht="15.75" customHeight="1">
      <c r="A221" s="433"/>
      <c r="B221" s="384" t="s">
        <v>9</v>
      </c>
      <c r="C221" s="384"/>
      <c r="D221" s="386"/>
      <c r="E221" s="386"/>
      <c r="F221" s="386"/>
      <c r="G221" s="434"/>
      <c r="H221" s="1"/>
      <c r="I221" s="1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0"/>
      <c r="U221" s="310"/>
      <c r="V221" s="310"/>
      <c r="W221" s="310"/>
      <c r="X221" s="310"/>
      <c r="Y221" s="310"/>
      <c r="Z221" s="310"/>
    </row>
    <row r="222" spans="1:26" ht="15.75" customHeight="1">
      <c r="A222" s="435" t="s">
        <v>327</v>
      </c>
      <c r="B222" s="436" t="s">
        <v>328</v>
      </c>
      <c r="C222" s="437" t="s">
        <v>329</v>
      </c>
      <c r="D222" s="256" t="s">
        <v>45</v>
      </c>
      <c r="E222" s="256" t="s">
        <v>330</v>
      </c>
      <c r="F222" s="256" t="s">
        <v>331</v>
      </c>
      <c r="G222" s="61" t="s">
        <v>332</v>
      </c>
      <c r="H222" s="1"/>
      <c r="I222" s="1"/>
      <c r="J222" s="310"/>
      <c r="K222" s="310"/>
      <c r="L222" s="310"/>
      <c r="M222" s="310"/>
      <c r="N222" s="310"/>
      <c r="O222" s="310"/>
      <c r="P222" s="310"/>
      <c r="Q222" s="310"/>
      <c r="R222" s="310"/>
      <c r="S222" s="310"/>
      <c r="T222" s="310"/>
      <c r="U222" s="310"/>
      <c r="V222" s="310"/>
      <c r="W222" s="310"/>
      <c r="X222" s="310"/>
      <c r="Y222" s="310"/>
      <c r="Z222" s="310"/>
    </row>
    <row r="223" spans="1:26" ht="15.75" customHeight="1" thickBot="1">
      <c r="A223" s="438"/>
      <c r="B223" s="375"/>
      <c r="C223" s="375"/>
      <c r="D223" s="439"/>
      <c r="E223" s="439"/>
      <c r="F223" s="439"/>
      <c r="G223" s="440"/>
      <c r="H223" s="1"/>
      <c r="I223" s="1"/>
      <c r="J223" s="310"/>
      <c r="K223" s="310"/>
      <c r="L223" s="310"/>
      <c r="M223" s="310"/>
      <c r="N223" s="310"/>
      <c r="O223" s="310"/>
      <c r="P223" s="310"/>
      <c r="Q223" s="310"/>
      <c r="R223" s="310"/>
      <c r="S223" s="310"/>
      <c r="T223" s="310"/>
      <c r="U223" s="310"/>
      <c r="V223" s="310"/>
      <c r="W223" s="310"/>
      <c r="X223" s="310"/>
      <c r="Y223" s="310"/>
      <c r="Z223" s="310"/>
    </row>
    <row r="224" spans="1:26" ht="15.75" customHeight="1">
      <c r="A224" s="100"/>
      <c r="B224" s="38" t="s">
        <v>9</v>
      </c>
      <c r="C224" s="37" t="s">
        <v>333</v>
      </c>
      <c r="D224" s="40"/>
      <c r="E224" s="39"/>
      <c r="F224" s="41"/>
      <c r="G224" s="42" t="s">
        <v>195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441">
        <v>43729</v>
      </c>
      <c r="B225" s="425" t="s">
        <v>196</v>
      </c>
      <c r="C225" s="426" t="s">
        <v>334</v>
      </c>
      <c r="D225" s="427" t="s">
        <v>40</v>
      </c>
      <c r="E225" s="428" t="s">
        <v>15</v>
      </c>
      <c r="F225" s="429" t="s">
        <v>41</v>
      </c>
      <c r="G225" s="43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442"/>
      <c r="B226" s="443"/>
      <c r="C226" s="444">
        <v>0.375</v>
      </c>
      <c r="D226" s="427"/>
      <c r="E226" s="428"/>
      <c r="F226" s="429" t="s">
        <v>9</v>
      </c>
      <c r="G226" s="430" t="s">
        <v>198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thickBot="1">
      <c r="A227" s="442"/>
      <c r="B227" s="443"/>
      <c r="C227" s="426"/>
      <c r="D227" s="427"/>
      <c r="E227" s="428"/>
      <c r="F227" s="429"/>
      <c r="G227" s="445" t="s">
        <v>200</v>
      </c>
      <c r="H227" s="1"/>
      <c r="I227" s="1"/>
      <c r="J227" s="310"/>
      <c r="K227" s="310"/>
      <c r="L227" s="310"/>
      <c r="M227" s="310"/>
      <c r="N227" s="310"/>
      <c r="O227" s="310"/>
      <c r="P227" s="310"/>
      <c r="Q227" s="310"/>
      <c r="R227" s="310"/>
      <c r="S227" s="310"/>
      <c r="T227" s="310"/>
      <c r="U227" s="310"/>
      <c r="V227" s="310"/>
      <c r="W227" s="310"/>
      <c r="X227" s="310"/>
      <c r="Y227" s="310"/>
      <c r="Z227" s="310"/>
    </row>
    <row r="228" spans="1:26" ht="15.75" customHeight="1">
      <c r="A228" s="333"/>
      <c r="B228" s="334" t="s">
        <v>9</v>
      </c>
      <c r="C228" s="334"/>
      <c r="D228" s="371"/>
      <c r="E228" s="371"/>
      <c r="F228" s="372"/>
      <c r="G228" s="384" t="s">
        <v>335</v>
      </c>
      <c r="H228" s="1"/>
      <c r="I228" s="1"/>
      <c r="J228" s="310"/>
      <c r="K228" s="310"/>
      <c r="L228" s="310"/>
      <c r="M228" s="310"/>
      <c r="N228" s="310"/>
      <c r="O228" s="310"/>
      <c r="P228" s="310"/>
      <c r="Q228" s="310"/>
      <c r="R228" s="310"/>
      <c r="S228" s="310"/>
      <c r="T228" s="310"/>
      <c r="U228" s="310"/>
      <c r="V228" s="310"/>
      <c r="W228" s="310"/>
      <c r="X228" s="310"/>
      <c r="Y228" s="310"/>
      <c r="Z228" s="310"/>
    </row>
    <row r="229" spans="1:26" ht="15.75" customHeight="1">
      <c r="A229" s="296">
        <v>43730</v>
      </c>
      <c r="B229" s="12" t="s">
        <v>321</v>
      </c>
      <c r="C229" s="128" t="s">
        <v>336</v>
      </c>
      <c r="D229" s="93" t="s">
        <v>14</v>
      </c>
      <c r="E229" s="131" t="s">
        <v>15</v>
      </c>
      <c r="F229" s="132" t="s">
        <v>50</v>
      </c>
      <c r="G229" s="133" t="s">
        <v>323</v>
      </c>
      <c r="H229" s="1"/>
      <c r="I229" s="1"/>
      <c r="J229" s="310"/>
      <c r="K229" s="310"/>
      <c r="L229" s="310"/>
      <c r="M229" s="310"/>
      <c r="N229" s="310"/>
      <c r="O229" s="310"/>
      <c r="P229" s="310"/>
      <c r="Q229" s="310"/>
      <c r="R229" s="310"/>
      <c r="S229" s="310"/>
      <c r="T229" s="310"/>
      <c r="U229" s="310"/>
      <c r="V229" s="310"/>
      <c r="W229" s="310"/>
      <c r="X229" s="310"/>
      <c r="Y229" s="310"/>
      <c r="Z229" s="310"/>
    </row>
    <row r="230" spans="1:26" ht="15.75" customHeight="1">
      <c r="A230" s="214"/>
      <c r="B230" s="128"/>
      <c r="C230" s="55" t="s">
        <v>276</v>
      </c>
      <c r="D230" s="131"/>
      <c r="E230" s="131"/>
      <c r="F230" s="93"/>
      <c r="G230" s="273" t="s">
        <v>325</v>
      </c>
      <c r="H230" s="1"/>
      <c r="I230" s="1"/>
      <c r="J230" s="310"/>
      <c r="K230" s="310"/>
      <c r="L230" s="310"/>
      <c r="M230" s="310"/>
      <c r="N230" s="310"/>
      <c r="O230" s="310"/>
      <c r="P230" s="310"/>
      <c r="Q230" s="310"/>
      <c r="R230" s="310"/>
      <c r="S230" s="310"/>
      <c r="T230" s="310"/>
      <c r="U230" s="310"/>
      <c r="V230" s="310"/>
      <c r="W230" s="310"/>
      <c r="X230" s="310"/>
      <c r="Y230" s="310"/>
      <c r="Z230" s="310"/>
    </row>
    <row r="231" spans="1:26" ht="15.75" customHeight="1" thickBot="1">
      <c r="A231" s="343"/>
      <c r="B231" s="359"/>
      <c r="C231" s="45" t="s">
        <v>337</v>
      </c>
      <c r="D231" s="361"/>
      <c r="E231" s="361"/>
      <c r="F231" s="291"/>
      <c r="G231" s="363"/>
      <c r="H231" s="1"/>
      <c r="I231" s="1"/>
      <c r="J231" s="310"/>
      <c r="K231" s="310"/>
      <c r="L231" s="310"/>
      <c r="M231" s="310"/>
      <c r="N231" s="310"/>
      <c r="O231" s="310"/>
      <c r="P231" s="310"/>
      <c r="Q231" s="310"/>
      <c r="R231" s="310"/>
      <c r="S231" s="310"/>
      <c r="T231" s="310"/>
      <c r="U231" s="310"/>
      <c r="V231" s="310"/>
      <c r="W231" s="310"/>
      <c r="X231" s="310"/>
      <c r="Y231" s="310"/>
      <c r="Z231" s="310"/>
    </row>
    <row r="232" spans="1:26" ht="15.75" customHeight="1">
      <c r="A232" s="214"/>
      <c r="B232" s="334" t="s">
        <v>9</v>
      </c>
      <c r="C232" s="128"/>
      <c r="D232" s="93"/>
      <c r="E232" s="131"/>
      <c r="F232" s="132"/>
      <c r="G232" s="133" t="s">
        <v>338</v>
      </c>
      <c r="H232" s="1"/>
      <c r="I232" s="1"/>
      <c r="J232" s="310"/>
      <c r="K232" s="310"/>
      <c r="L232" s="310"/>
      <c r="M232" s="310"/>
      <c r="N232" s="310"/>
      <c r="O232" s="310"/>
      <c r="P232" s="310"/>
      <c r="Q232" s="310"/>
      <c r="R232" s="310"/>
      <c r="S232" s="310"/>
      <c r="T232" s="310"/>
      <c r="U232" s="310"/>
      <c r="V232" s="310"/>
      <c r="W232" s="310"/>
      <c r="X232" s="310"/>
      <c r="Y232" s="310"/>
      <c r="Z232" s="310"/>
    </row>
    <row r="233" spans="1:26" ht="15.75" customHeight="1">
      <c r="A233" s="134">
        <v>43736</v>
      </c>
      <c r="B233" s="446" t="s">
        <v>339</v>
      </c>
      <c r="C233" s="128" t="s">
        <v>340</v>
      </c>
      <c r="D233" s="93" t="s">
        <v>19</v>
      </c>
      <c r="E233" s="131" t="s">
        <v>15</v>
      </c>
      <c r="F233" s="132" t="s">
        <v>341</v>
      </c>
      <c r="G233" s="133" t="s">
        <v>268</v>
      </c>
      <c r="H233" s="1"/>
      <c r="I233" s="1"/>
      <c r="J233" s="310"/>
      <c r="K233" s="310"/>
      <c r="L233" s="310"/>
      <c r="M233" s="310"/>
      <c r="N233" s="310"/>
      <c r="O233" s="310"/>
      <c r="P233" s="310"/>
      <c r="Q233" s="310"/>
      <c r="R233" s="310"/>
      <c r="S233" s="310"/>
      <c r="T233" s="310"/>
      <c r="U233" s="310"/>
      <c r="V233" s="310"/>
      <c r="W233" s="310"/>
      <c r="X233" s="310"/>
      <c r="Y233" s="310"/>
      <c r="Z233" s="310"/>
    </row>
    <row r="234" spans="1:26" ht="15.75" customHeight="1" thickBot="1">
      <c r="A234" s="343"/>
      <c r="B234" s="359"/>
      <c r="C234" s="359" t="s">
        <v>342</v>
      </c>
      <c r="D234" s="291"/>
      <c r="E234" s="361"/>
      <c r="F234" s="362"/>
      <c r="G234" s="363" t="s">
        <v>269</v>
      </c>
      <c r="H234" s="1"/>
      <c r="I234" s="1"/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10"/>
      <c r="U234" s="310"/>
      <c r="V234" s="310"/>
      <c r="W234" s="310"/>
      <c r="X234" s="310"/>
      <c r="Y234" s="310"/>
      <c r="Z234" s="310"/>
    </row>
    <row r="235" spans="1:26" ht="15.75" customHeight="1">
      <c r="A235" s="54"/>
      <c r="B235" s="37" t="s">
        <v>9</v>
      </c>
      <c r="C235" s="38"/>
      <c r="D235" s="39"/>
      <c r="E235" s="39"/>
      <c r="F235" s="40"/>
      <c r="G235" s="42" t="s">
        <v>343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447">
        <v>43743</v>
      </c>
      <c r="B236" s="448" t="s">
        <v>344</v>
      </c>
      <c r="C236" s="443" t="s">
        <v>345</v>
      </c>
      <c r="D236" s="428" t="s">
        <v>40</v>
      </c>
      <c r="E236" s="428" t="s">
        <v>15</v>
      </c>
      <c r="F236" s="427" t="s">
        <v>41</v>
      </c>
      <c r="G236" s="430" t="s">
        <v>346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thickBot="1">
      <c r="A237" s="44"/>
      <c r="B237" s="43"/>
      <c r="C237" s="56" t="s">
        <v>347</v>
      </c>
      <c r="D237" s="46"/>
      <c r="E237" s="46"/>
      <c r="F237" s="47" t="s">
        <v>9</v>
      </c>
      <c r="G237" s="432" t="s">
        <v>348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33"/>
      <c r="B238" s="334" t="s">
        <v>9</v>
      </c>
      <c r="C238" s="335"/>
      <c r="D238" s="371"/>
      <c r="E238" s="371"/>
      <c r="F238" s="372"/>
      <c r="G238" s="382" t="s">
        <v>349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34">
        <v>43744</v>
      </c>
      <c r="B239" s="159" t="s">
        <v>350</v>
      </c>
      <c r="C239" s="127" t="s">
        <v>351</v>
      </c>
      <c r="D239" s="131" t="s">
        <v>14</v>
      </c>
      <c r="E239" s="131"/>
      <c r="F239" s="93" t="s">
        <v>50</v>
      </c>
      <c r="G239" s="273">
        <v>732702768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thickBot="1">
      <c r="A240" s="134"/>
      <c r="B240" s="159"/>
      <c r="C240" s="127"/>
      <c r="D240" s="131"/>
      <c r="E240" s="131"/>
      <c r="F240" s="93"/>
      <c r="G240" s="273" t="s">
        <v>352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33"/>
      <c r="B241" s="449" t="s">
        <v>9</v>
      </c>
      <c r="C241" s="335"/>
      <c r="D241" s="371"/>
      <c r="E241" s="113"/>
      <c r="F241" s="372"/>
      <c r="G241" s="339" t="s">
        <v>353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34">
        <v>43750</v>
      </c>
      <c r="B242" s="159" t="s">
        <v>354</v>
      </c>
      <c r="C242" s="55" t="s">
        <v>355</v>
      </c>
      <c r="D242" s="131" t="s">
        <v>19</v>
      </c>
      <c r="E242" s="86" t="s">
        <v>15</v>
      </c>
      <c r="F242" s="93" t="s">
        <v>356</v>
      </c>
      <c r="G242" s="370">
        <v>777629965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thickBot="1">
      <c r="A243" s="214" t="s">
        <v>357</v>
      </c>
      <c r="B243" s="159"/>
      <c r="C243" s="55"/>
      <c r="D243" s="131" t="s">
        <v>45</v>
      </c>
      <c r="E243" s="86"/>
      <c r="F243" s="93"/>
      <c r="G243" s="403" t="s">
        <v>358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96"/>
      <c r="B244" s="334"/>
      <c r="C244" s="333"/>
      <c r="D244" s="371"/>
      <c r="E244" s="371"/>
      <c r="F244" s="290"/>
      <c r="G244" s="38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296">
        <v>43750</v>
      </c>
      <c r="B245" s="159" t="s">
        <v>359</v>
      </c>
      <c r="C245" s="128" t="s">
        <v>360</v>
      </c>
      <c r="D245" s="131" t="s">
        <v>19</v>
      </c>
      <c r="E245" s="131" t="s">
        <v>15</v>
      </c>
      <c r="F245" s="132" t="s">
        <v>142</v>
      </c>
      <c r="G245" s="13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thickBot="1">
      <c r="A246" s="450"/>
      <c r="B246" s="159"/>
      <c r="C246" s="128" t="s">
        <v>361</v>
      </c>
      <c r="D246" s="131" t="s">
        <v>14</v>
      </c>
      <c r="E246" s="131"/>
      <c r="F246" s="132" t="s">
        <v>50</v>
      </c>
      <c r="G246" s="273" t="str">
        <f>HYPERLINK("mailto:kancelar.ksh@seznam.cz","kancelar.ksh@seznam.cz")</f>
        <v>kancelar.ksh@seznam.cz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451"/>
      <c r="B247" s="452" t="s">
        <v>9</v>
      </c>
      <c r="C247" s="453"/>
      <c r="D247" s="454"/>
      <c r="E247" s="114"/>
      <c r="F247" s="455"/>
      <c r="G247" s="456" t="s">
        <v>362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457">
        <v>43751</v>
      </c>
      <c r="B248" s="280" t="s">
        <v>270</v>
      </c>
      <c r="C248" s="115" t="s">
        <v>363</v>
      </c>
      <c r="D248" s="69" t="s">
        <v>14</v>
      </c>
      <c r="E248" s="116"/>
      <c r="F248" s="117" t="s">
        <v>50</v>
      </c>
      <c r="G248" s="77">
        <v>605433178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thickBot="1">
      <c r="A249" s="80"/>
      <c r="B249" s="81"/>
      <c r="C249" s="82"/>
      <c r="D249" s="83" t="s">
        <v>45</v>
      </c>
      <c r="E249" s="118"/>
      <c r="F249" s="458"/>
      <c r="G249" s="365" t="s">
        <v>143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33"/>
      <c r="B250" s="334" t="s">
        <v>9</v>
      </c>
      <c r="C250" s="335"/>
      <c r="D250" s="371"/>
      <c r="E250" s="113"/>
      <c r="F250" s="459"/>
      <c r="G250" s="384" t="s">
        <v>338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34">
        <v>43764</v>
      </c>
      <c r="B251" s="159" t="s">
        <v>266</v>
      </c>
      <c r="C251" s="55" t="s">
        <v>364</v>
      </c>
      <c r="D251" s="131"/>
      <c r="E251" s="86"/>
      <c r="F251" s="93"/>
      <c r="G251" s="133" t="s">
        <v>268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thickBot="1">
      <c r="A252" s="343"/>
      <c r="B252" s="359"/>
      <c r="C252" s="383" t="s">
        <v>365</v>
      </c>
      <c r="D252" s="361"/>
      <c r="E252" s="119"/>
      <c r="F252" s="460"/>
      <c r="G252" s="363" t="s">
        <v>269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2"/>
      <c r="B253" s="120"/>
      <c r="C253" s="3"/>
      <c r="D253" s="4"/>
      <c r="E253" s="4"/>
      <c r="F253" s="4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461"/>
      <c r="B254" s="3" t="s">
        <v>366</v>
      </c>
      <c r="C254" s="3"/>
      <c r="D254" s="4"/>
      <c r="E254" s="4"/>
      <c r="F254" s="4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462"/>
      <c r="B255" s="3" t="s">
        <v>367</v>
      </c>
      <c r="C255" s="3"/>
      <c r="D255" s="4"/>
      <c r="E255" s="4"/>
      <c r="F255" s="4"/>
      <c r="G255" s="3"/>
      <c r="H255" s="1"/>
      <c r="I255" s="1"/>
      <c r="J255" s="310"/>
      <c r="K255" s="310"/>
      <c r="L255" s="310"/>
      <c r="M255" s="310"/>
      <c r="N255" s="310"/>
      <c r="O255" s="310"/>
      <c r="P255" s="310"/>
      <c r="Q255" s="310"/>
      <c r="R255" s="310"/>
      <c r="S255" s="310"/>
      <c r="T255" s="310"/>
      <c r="U255" s="310"/>
      <c r="V255" s="310"/>
      <c r="W255" s="310"/>
      <c r="X255" s="310"/>
      <c r="Y255" s="310"/>
      <c r="Z255" s="310"/>
    </row>
    <row r="256" spans="1:26" ht="15.75" customHeight="1">
      <c r="A256" s="463"/>
      <c r="B256" s="3" t="s">
        <v>368</v>
      </c>
      <c r="C256" s="3"/>
      <c r="D256" s="4"/>
      <c r="E256" s="4"/>
      <c r="F256" s="4"/>
      <c r="G256" s="3"/>
      <c r="H256" s="1"/>
      <c r="I256" s="1"/>
      <c r="J256" s="310"/>
      <c r="K256" s="310"/>
      <c r="L256" s="310"/>
      <c r="M256" s="310"/>
      <c r="N256" s="310"/>
      <c r="O256" s="310"/>
      <c r="P256" s="310"/>
      <c r="Q256" s="310"/>
      <c r="R256" s="310"/>
      <c r="S256" s="310"/>
      <c r="T256" s="310"/>
      <c r="U256" s="310"/>
      <c r="V256" s="310"/>
      <c r="W256" s="310"/>
      <c r="X256" s="310"/>
      <c r="Y256" s="310"/>
      <c r="Z256" s="310"/>
    </row>
    <row r="257" spans="1:9" ht="15.75" customHeight="1">
      <c r="A257" s="121"/>
      <c r="B257" s="3" t="s">
        <v>369</v>
      </c>
      <c r="C257" s="3"/>
      <c r="D257" s="4"/>
      <c r="E257" s="4"/>
      <c r="F257" s="4"/>
      <c r="G257" s="3"/>
      <c r="H257" s="1"/>
      <c r="I257" s="1"/>
    </row>
    <row r="258" spans="1:9" ht="15.75" customHeight="1">
      <c r="A258" s="464"/>
      <c r="B258" s="122" t="s">
        <v>370</v>
      </c>
      <c r="C258" s="3"/>
      <c r="D258" s="4"/>
      <c r="E258" s="4"/>
      <c r="F258" s="4"/>
      <c r="G258" s="3"/>
      <c r="H258" s="1"/>
      <c r="I258" s="1"/>
    </row>
    <row r="259" spans="1:9" ht="15.75" customHeight="1">
      <c r="A259" s="123"/>
      <c r="B259" s="124"/>
      <c r="C259" s="124"/>
      <c r="D259" s="125"/>
      <c r="E259" s="93"/>
      <c r="F259" s="93"/>
      <c r="G259" s="14"/>
      <c r="H259" s="1"/>
      <c r="I259" s="1"/>
    </row>
    <row r="260" spans="1:9" ht="15.75" customHeight="1">
      <c r="A260" s="123"/>
      <c r="B260" s="126"/>
      <c r="C260" s="124"/>
      <c r="D260" s="125"/>
      <c r="E260" s="93"/>
      <c r="F260" s="93"/>
      <c r="G260" s="315"/>
      <c r="H260" s="1"/>
      <c r="I260" s="1"/>
    </row>
    <row r="261" spans="1:9" ht="15.75" customHeight="1">
      <c r="A261" s="123"/>
      <c r="B261" s="124"/>
      <c r="C261" s="124"/>
      <c r="D261" s="125"/>
      <c r="E261" s="93"/>
      <c r="F261" s="93"/>
      <c r="G261" s="14"/>
      <c r="H261" s="1"/>
      <c r="I261" s="1"/>
    </row>
    <row r="262" spans="1:9" ht="15.75" customHeight="1">
      <c r="A262" s="123"/>
      <c r="B262" s="124"/>
      <c r="C262" s="124"/>
      <c r="D262" s="93"/>
      <c r="E262" s="93"/>
      <c r="F262" s="93"/>
      <c r="G262" s="55"/>
      <c r="H262" s="1"/>
      <c r="I262" s="1"/>
    </row>
    <row r="263" spans="1:9" ht="15.75" customHeight="1">
      <c r="A263" s="123"/>
      <c r="B263" s="124"/>
      <c r="C263" s="124"/>
      <c r="D263" s="93"/>
      <c r="E263" s="93"/>
      <c r="F263" s="93"/>
      <c r="G263" s="55"/>
      <c r="H263" s="1"/>
      <c r="I263" s="1"/>
    </row>
    <row r="264" spans="1:9" ht="15.75" customHeight="1">
      <c r="A264" s="123"/>
      <c r="B264" s="124"/>
      <c r="C264" s="124"/>
      <c r="D264" s="93"/>
      <c r="E264" s="93"/>
      <c r="F264" s="93"/>
      <c r="G264" s="315"/>
      <c r="H264" s="1"/>
      <c r="I264" s="1"/>
    </row>
    <row r="265" spans="1:9" ht="15.75" customHeight="1">
      <c r="A265" s="2"/>
      <c r="B265" s="3"/>
      <c r="C265" s="3"/>
      <c r="D265" s="4"/>
      <c r="E265" s="4"/>
      <c r="F265" s="4"/>
      <c r="G265" s="3"/>
      <c r="H265" s="1"/>
      <c r="I265" s="1"/>
    </row>
    <row r="266" spans="1:9" ht="15.75" customHeight="1">
      <c r="A266" s="2"/>
      <c r="B266" s="3"/>
      <c r="C266" s="3"/>
      <c r="D266" s="4"/>
      <c r="E266" s="4"/>
      <c r="F266" s="4"/>
      <c r="G266" s="3"/>
      <c r="H266" s="1"/>
      <c r="I266" s="1"/>
    </row>
    <row r="267" spans="1:9" ht="15.75" customHeight="1">
      <c r="A267" s="2"/>
      <c r="B267" s="3"/>
      <c r="C267" s="3"/>
      <c r="D267" s="4"/>
      <c r="E267" s="4"/>
      <c r="F267" s="4"/>
      <c r="G267" s="3"/>
      <c r="H267" s="1"/>
      <c r="I267" s="1"/>
    </row>
    <row r="268" spans="1:9" ht="15.75" customHeight="1">
      <c r="A268" s="2"/>
      <c r="B268" s="3"/>
      <c r="C268" s="3"/>
      <c r="D268" s="4"/>
      <c r="E268" s="4"/>
      <c r="F268" s="4"/>
      <c r="G268" s="3"/>
      <c r="H268" s="1"/>
      <c r="I268" s="1"/>
    </row>
    <row r="269" spans="1:9" ht="15.75" customHeight="1">
      <c r="A269" s="2"/>
      <c r="B269" s="3"/>
      <c r="C269" s="3"/>
      <c r="D269" s="4"/>
      <c r="E269" s="4"/>
      <c r="F269" s="4"/>
      <c r="G269" s="3"/>
      <c r="H269" s="1"/>
      <c r="I269" s="1"/>
    </row>
    <row r="270" spans="1:9" ht="15.75" customHeight="1">
      <c r="A270" s="2"/>
      <c r="B270" s="3"/>
      <c r="C270" s="3"/>
      <c r="D270" s="4"/>
      <c r="E270" s="4"/>
      <c r="F270" s="4"/>
      <c r="G270" s="3"/>
      <c r="H270" s="1"/>
      <c r="I270" s="1"/>
    </row>
    <row r="271" spans="1:9" ht="15.75" customHeight="1">
      <c r="A271" s="2"/>
      <c r="B271" s="3"/>
      <c r="C271" s="3"/>
      <c r="D271" s="4"/>
      <c r="E271" s="4"/>
      <c r="F271" s="4"/>
      <c r="G271" s="3"/>
      <c r="H271" s="1"/>
      <c r="I271" s="1"/>
    </row>
    <row r="272" spans="1:9" ht="15.75" customHeight="1">
      <c r="A272" s="2"/>
      <c r="B272" s="3"/>
      <c r="C272" s="3"/>
      <c r="D272" s="4"/>
      <c r="E272" s="4"/>
      <c r="F272" s="4"/>
      <c r="G272" s="3"/>
      <c r="H272" s="1"/>
      <c r="I272" s="1"/>
    </row>
    <row r="273" spans="1:9" ht="15.75" customHeight="1">
      <c r="A273" s="2"/>
      <c r="B273" s="3"/>
      <c r="C273" s="3"/>
      <c r="D273" s="4"/>
      <c r="E273" s="4"/>
      <c r="F273" s="4"/>
      <c r="G273" s="3"/>
      <c r="H273" s="1"/>
      <c r="I273" s="1"/>
    </row>
    <row r="274" spans="1:9" ht="15.75" customHeight="1">
      <c r="A274" s="2"/>
      <c r="B274" s="3"/>
      <c r="C274" s="3"/>
      <c r="D274" s="4"/>
      <c r="E274" s="4"/>
      <c r="F274" s="4"/>
      <c r="G274" s="3"/>
      <c r="H274" s="1"/>
      <c r="I274" s="1"/>
    </row>
    <row r="275" spans="1:9" ht="15.75" customHeight="1">
      <c r="A275" s="2"/>
      <c r="B275" s="3"/>
      <c r="C275" s="3"/>
      <c r="D275" s="4"/>
      <c r="E275" s="4"/>
      <c r="F275" s="4"/>
      <c r="G275" s="3"/>
      <c r="H275" s="1"/>
      <c r="I275" s="1"/>
    </row>
    <row r="276" spans="1:9" ht="15.75" customHeight="1">
      <c r="A276" s="2"/>
      <c r="B276" s="3"/>
      <c r="C276" s="3"/>
      <c r="D276" s="4"/>
      <c r="E276" s="4"/>
      <c r="F276" s="4"/>
      <c r="G276" s="3"/>
      <c r="H276" s="1"/>
      <c r="I276" s="1"/>
    </row>
    <row r="277" spans="1:9" ht="15.75" customHeight="1">
      <c r="A277" s="2"/>
      <c r="B277" s="3"/>
      <c r="C277" s="3"/>
      <c r="D277" s="4"/>
      <c r="E277" s="4"/>
      <c r="F277" s="4"/>
      <c r="G277" s="3"/>
      <c r="H277" s="1"/>
      <c r="I277" s="1"/>
    </row>
    <row r="278" spans="1:9" ht="15.75" customHeight="1">
      <c r="A278" s="2"/>
      <c r="B278" s="3"/>
      <c r="C278" s="3"/>
      <c r="D278" s="4"/>
      <c r="E278" s="4"/>
      <c r="F278" s="4"/>
      <c r="G278" s="3"/>
      <c r="H278" s="1"/>
      <c r="I278" s="1"/>
    </row>
    <row r="279" spans="1:9" ht="15.75" customHeight="1">
      <c r="A279" s="2"/>
      <c r="B279" s="3"/>
      <c r="C279" s="3"/>
      <c r="D279" s="4"/>
      <c r="E279" s="4"/>
      <c r="F279" s="4"/>
      <c r="G279" s="3"/>
      <c r="H279" s="1"/>
      <c r="I279" s="1"/>
    </row>
    <row r="280" spans="1:9" ht="15.75" customHeight="1">
      <c r="A280" s="2"/>
      <c r="B280" s="3"/>
      <c r="C280" s="3"/>
      <c r="D280" s="4"/>
      <c r="E280" s="4"/>
      <c r="F280" s="4"/>
      <c r="G280" s="3"/>
      <c r="H280" s="1"/>
      <c r="I280" s="1"/>
    </row>
    <row r="281" spans="1:9" ht="15.75" customHeight="1">
      <c r="A281" s="2"/>
      <c r="B281" s="3"/>
      <c r="C281" s="3"/>
      <c r="D281" s="4"/>
      <c r="E281" s="4"/>
      <c r="F281" s="4"/>
      <c r="G281" s="3"/>
      <c r="H281" s="1"/>
      <c r="I281" s="1"/>
    </row>
    <row r="282" spans="1:9" ht="15.75" customHeight="1">
      <c r="A282" s="2"/>
      <c r="B282" s="3"/>
      <c r="C282" s="3"/>
      <c r="D282" s="4"/>
      <c r="E282" s="4"/>
      <c r="F282" s="4"/>
      <c r="G282" s="3"/>
      <c r="H282" s="1"/>
      <c r="I282" s="1"/>
    </row>
    <row r="283" spans="1:9" ht="15.75" customHeight="1">
      <c r="A283" s="2"/>
      <c r="B283" s="3"/>
      <c r="C283" s="3"/>
      <c r="D283" s="4"/>
      <c r="E283" s="4"/>
      <c r="F283" s="4"/>
      <c r="G283" s="3"/>
      <c r="H283" s="1"/>
      <c r="I283" s="1"/>
    </row>
    <row r="284" spans="1:9" ht="15.75" customHeight="1">
      <c r="A284" s="2"/>
      <c r="B284" s="3"/>
      <c r="C284" s="3"/>
      <c r="D284" s="4"/>
      <c r="E284" s="4"/>
      <c r="F284" s="4"/>
      <c r="G284" s="3"/>
      <c r="H284" s="1"/>
      <c r="I284" s="1"/>
    </row>
    <row r="285" spans="1:9" ht="15.75" customHeight="1">
      <c r="A285" s="2"/>
      <c r="B285" s="3"/>
      <c r="C285" s="3"/>
      <c r="D285" s="4"/>
      <c r="E285" s="4"/>
      <c r="F285" s="4"/>
      <c r="G285" s="3"/>
      <c r="H285" s="1"/>
      <c r="I285" s="1"/>
    </row>
    <row r="286" spans="1:9" ht="15.75" customHeight="1">
      <c r="A286" s="2"/>
      <c r="B286" s="3"/>
      <c r="C286" s="3"/>
      <c r="D286" s="4"/>
      <c r="E286" s="4"/>
      <c r="F286" s="4"/>
      <c r="G286" s="3"/>
      <c r="H286" s="1"/>
      <c r="I286" s="1"/>
    </row>
    <row r="287" spans="1:9" ht="15.75" customHeight="1">
      <c r="A287" s="2"/>
      <c r="B287" s="3"/>
      <c r="C287" s="3"/>
      <c r="D287" s="4"/>
      <c r="E287" s="4"/>
      <c r="F287" s="4"/>
      <c r="G287" s="3"/>
      <c r="H287" s="1"/>
      <c r="I287" s="1"/>
    </row>
    <row r="288" spans="1:9" ht="15.75" customHeight="1">
      <c r="A288" s="2"/>
      <c r="B288" s="3"/>
      <c r="C288" s="3"/>
      <c r="D288" s="4"/>
      <c r="E288" s="4"/>
      <c r="F288" s="4"/>
      <c r="G288" s="3"/>
      <c r="H288" s="1"/>
      <c r="I288" s="1"/>
    </row>
    <row r="289" spans="1:9" ht="15.75" customHeight="1">
      <c r="A289" s="2"/>
      <c r="B289" s="3"/>
      <c r="C289" s="3"/>
      <c r="D289" s="4"/>
      <c r="E289" s="4"/>
      <c r="F289" s="4"/>
      <c r="G289" s="3"/>
      <c r="H289" s="1"/>
      <c r="I289" s="1"/>
    </row>
    <row r="290" spans="1:9" ht="15.75" customHeight="1">
      <c r="A290" s="2"/>
      <c r="B290" s="3"/>
      <c r="C290" s="3"/>
      <c r="D290" s="4"/>
      <c r="E290" s="4"/>
      <c r="F290" s="4"/>
      <c r="G290" s="3"/>
      <c r="H290" s="1"/>
      <c r="I290" s="1"/>
    </row>
    <row r="291" spans="1:9" ht="15.75" customHeight="1">
      <c r="A291" s="2"/>
      <c r="B291" s="3"/>
      <c r="C291" s="3"/>
      <c r="D291" s="4"/>
      <c r="E291" s="4"/>
      <c r="F291" s="4"/>
      <c r="G291" s="3"/>
      <c r="H291" s="1"/>
      <c r="I291" s="1"/>
    </row>
    <row r="292" spans="1:9" ht="15.75" customHeight="1">
      <c r="A292" s="2"/>
      <c r="B292" s="3"/>
      <c r="C292" s="3"/>
      <c r="D292" s="4"/>
      <c r="E292" s="4"/>
      <c r="F292" s="4"/>
      <c r="G292" s="3"/>
      <c r="H292" s="1"/>
      <c r="I292" s="1"/>
    </row>
    <row r="293" spans="1:9" ht="15.75" customHeight="1">
      <c r="A293" s="2"/>
      <c r="B293" s="3"/>
      <c r="C293" s="3"/>
      <c r="D293" s="4"/>
      <c r="E293" s="4"/>
      <c r="F293" s="4"/>
      <c r="G293" s="3"/>
      <c r="H293" s="1"/>
      <c r="I293" s="1"/>
    </row>
    <row r="294" spans="1:9" ht="15.75" customHeight="1">
      <c r="A294" s="2"/>
      <c r="B294" s="3"/>
      <c r="C294" s="3"/>
      <c r="D294" s="4"/>
      <c r="E294" s="4"/>
      <c r="F294" s="4"/>
      <c r="G294" s="3"/>
      <c r="H294" s="1"/>
      <c r="I294" s="1"/>
    </row>
    <row r="295" spans="1:9" ht="15.75" customHeight="1">
      <c r="A295" s="2"/>
      <c r="B295" s="3"/>
      <c r="C295" s="3"/>
      <c r="D295" s="4"/>
      <c r="E295" s="4"/>
      <c r="F295" s="4"/>
      <c r="G295" s="3"/>
      <c r="H295" s="1"/>
      <c r="I295" s="1"/>
    </row>
    <row r="296" spans="1:9" ht="15.75" customHeight="1">
      <c r="A296" s="2"/>
      <c r="B296" s="3"/>
      <c r="C296" s="3"/>
      <c r="D296" s="4"/>
      <c r="E296" s="4"/>
      <c r="F296" s="4"/>
      <c r="G296" s="3"/>
      <c r="H296" s="1"/>
      <c r="I296" s="1"/>
    </row>
    <row r="297" spans="1:9" ht="15.75" customHeight="1">
      <c r="A297" s="2"/>
      <c r="B297" s="3"/>
      <c r="C297" s="3"/>
      <c r="D297" s="4"/>
      <c r="E297" s="4"/>
      <c r="F297" s="4"/>
      <c r="G297" s="3"/>
      <c r="H297" s="1"/>
      <c r="I297" s="1"/>
    </row>
    <row r="298" spans="1:9" ht="15.75" customHeight="1">
      <c r="A298" s="2"/>
      <c r="B298" s="3"/>
      <c r="C298" s="3"/>
      <c r="D298" s="4"/>
      <c r="E298" s="4"/>
      <c r="F298" s="4"/>
      <c r="G298" s="3"/>
      <c r="H298" s="1"/>
      <c r="I298" s="1"/>
    </row>
    <row r="299" spans="1:9" ht="15.75" customHeight="1">
      <c r="A299" s="2"/>
      <c r="B299" s="3"/>
      <c r="C299" s="3"/>
      <c r="D299" s="4"/>
      <c r="E299" s="4"/>
      <c r="F299" s="4"/>
      <c r="G299" s="3"/>
      <c r="H299" s="1"/>
      <c r="I299" s="1"/>
    </row>
    <row r="300" spans="1:9" ht="15.75" customHeight="1">
      <c r="A300" s="2"/>
      <c r="B300" s="3"/>
      <c r="C300" s="3"/>
      <c r="D300" s="4"/>
      <c r="E300" s="4"/>
      <c r="F300" s="4"/>
      <c r="G300" s="3"/>
      <c r="H300" s="1"/>
      <c r="I300" s="1"/>
    </row>
    <row r="301" spans="1:9" ht="15.75" customHeight="1">
      <c r="A301" s="2"/>
      <c r="B301" s="3"/>
      <c r="C301" s="3"/>
      <c r="D301" s="4"/>
      <c r="E301" s="4"/>
      <c r="F301" s="4"/>
      <c r="G301" s="3"/>
      <c r="H301" s="1"/>
      <c r="I301" s="1"/>
    </row>
    <row r="302" spans="1:9" ht="15.75" customHeight="1">
      <c r="A302" s="2"/>
      <c r="B302" s="3"/>
      <c r="C302" s="3"/>
      <c r="D302" s="4"/>
      <c r="E302" s="4"/>
      <c r="F302" s="4"/>
      <c r="G302" s="3"/>
      <c r="H302" s="1"/>
      <c r="I302" s="1"/>
    </row>
    <row r="303" spans="1:9" ht="15.75" customHeight="1">
      <c r="A303" s="2"/>
      <c r="B303" s="3"/>
      <c r="C303" s="3"/>
      <c r="D303" s="4"/>
      <c r="E303" s="4"/>
      <c r="F303" s="4"/>
      <c r="G303" s="3"/>
      <c r="H303" s="1"/>
      <c r="I303" s="1"/>
    </row>
    <row r="304" spans="1:9" ht="15.75" customHeight="1">
      <c r="A304" s="2"/>
      <c r="B304" s="3"/>
      <c r="C304" s="3"/>
      <c r="D304" s="4"/>
      <c r="E304" s="4"/>
      <c r="F304" s="4"/>
      <c r="G304" s="3"/>
      <c r="H304" s="1"/>
      <c r="I304" s="1"/>
    </row>
    <row r="305" spans="1:9" ht="15.75" customHeight="1">
      <c r="A305" s="2"/>
      <c r="B305" s="3"/>
      <c r="C305" s="3"/>
      <c r="D305" s="4"/>
      <c r="E305" s="4"/>
      <c r="F305" s="4"/>
      <c r="G305" s="3"/>
      <c r="H305" s="1"/>
      <c r="I305" s="1"/>
    </row>
    <row r="306" spans="1:9" ht="15.75" customHeight="1">
      <c r="A306" s="2"/>
      <c r="B306" s="3"/>
      <c r="C306" s="3"/>
      <c r="D306" s="4"/>
      <c r="E306" s="4"/>
      <c r="F306" s="4"/>
      <c r="G306" s="3"/>
      <c r="H306" s="1"/>
      <c r="I306" s="1"/>
    </row>
    <row r="307" spans="1:9" ht="15.75" customHeight="1">
      <c r="A307" s="2"/>
      <c r="B307" s="3"/>
      <c r="C307" s="3"/>
      <c r="D307" s="4"/>
      <c r="E307" s="4"/>
      <c r="F307" s="4"/>
      <c r="G307" s="3"/>
      <c r="H307" s="1"/>
      <c r="I307" s="1"/>
    </row>
    <row r="308" spans="1:9" ht="15.75" customHeight="1">
      <c r="A308" s="2"/>
      <c r="B308" s="3"/>
      <c r="C308" s="3"/>
      <c r="D308" s="4"/>
      <c r="E308" s="4"/>
      <c r="F308" s="4"/>
      <c r="G308" s="3"/>
      <c r="H308" s="1"/>
      <c r="I308" s="1"/>
    </row>
    <row r="309" spans="1:9" ht="15.75" customHeight="1">
      <c r="A309" s="2"/>
      <c r="B309" s="3"/>
      <c r="C309" s="3"/>
      <c r="D309" s="4"/>
      <c r="E309" s="4"/>
      <c r="F309" s="4"/>
      <c r="G309" s="3"/>
      <c r="H309" s="1"/>
      <c r="I309" s="1"/>
    </row>
    <row r="310" spans="1:9" ht="15.75" customHeight="1">
      <c r="A310" s="2"/>
      <c r="B310" s="3"/>
      <c r="C310" s="3"/>
      <c r="D310" s="4"/>
      <c r="E310" s="4"/>
      <c r="F310" s="4"/>
      <c r="G310" s="3"/>
      <c r="H310" s="1"/>
      <c r="I310" s="1"/>
    </row>
    <row r="311" spans="1:9" ht="15.75" customHeight="1">
      <c r="A311" s="2"/>
      <c r="B311" s="3"/>
      <c r="C311" s="3"/>
      <c r="D311" s="4"/>
      <c r="E311" s="4"/>
      <c r="F311" s="4"/>
      <c r="G311" s="3"/>
      <c r="H311" s="1"/>
      <c r="I311" s="1"/>
    </row>
    <row r="312" spans="1:9" ht="15.75" customHeight="1">
      <c r="A312" s="2"/>
      <c r="B312" s="3"/>
      <c r="C312" s="3"/>
      <c r="D312" s="4"/>
      <c r="E312" s="4"/>
      <c r="F312" s="4"/>
      <c r="G312" s="3"/>
      <c r="H312" s="1"/>
      <c r="I312" s="1"/>
    </row>
    <row r="313" spans="1:9" ht="15.75" customHeight="1">
      <c r="A313" s="2"/>
      <c r="B313" s="3"/>
      <c r="C313" s="3"/>
      <c r="D313" s="4"/>
      <c r="E313" s="4"/>
      <c r="F313" s="4"/>
      <c r="G313" s="3"/>
      <c r="H313" s="1"/>
      <c r="I313" s="1"/>
    </row>
    <row r="314" spans="1:9" ht="15.75" customHeight="1">
      <c r="A314" s="2"/>
      <c r="B314" s="3"/>
      <c r="C314" s="3"/>
      <c r="D314" s="4"/>
      <c r="E314" s="4"/>
      <c r="F314" s="4"/>
      <c r="G314" s="3"/>
      <c r="H314" s="1"/>
      <c r="I314" s="1"/>
    </row>
    <row r="315" spans="1:9" ht="15.75" customHeight="1">
      <c r="A315" s="2"/>
      <c r="B315" s="3"/>
      <c r="C315" s="3"/>
      <c r="D315" s="4"/>
      <c r="E315" s="4"/>
      <c r="F315" s="4"/>
      <c r="G315" s="3"/>
      <c r="H315" s="1"/>
      <c r="I315" s="1"/>
    </row>
    <row r="316" spans="1:9" ht="15.75" customHeight="1">
      <c r="A316" s="2"/>
      <c r="B316" s="3"/>
      <c r="C316" s="3"/>
      <c r="D316" s="4"/>
      <c r="E316" s="4"/>
      <c r="F316" s="4"/>
      <c r="G316" s="3"/>
      <c r="H316" s="1"/>
      <c r="I316" s="1"/>
    </row>
    <row r="317" spans="1:9" ht="15.75" customHeight="1">
      <c r="A317" s="2"/>
      <c r="B317" s="3"/>
      <c r="C317" s="3"/>
      <c r="D317" s="4"/>
      <c r="E317" s="4"/>
      <c r="F317" s="4"/>
      <c r="G317" s="3"/>
      <c r="H317" s="1"/>
      <c r="I317" s="1"/>
    </row>
    <row r="318" spans="1:9" ht="15.75" customHeight="1">
      <c r="A318" s="2"/>
      <c r="B318" s="3"/>
      <c r="C318" s="3"/>
      <c r="D318" s="4"/>
      <c r="E318" s="4"/>
      <c r="F318" s="4"/>
      <c r="G318" s="3"/>
      <c r="H318" s="1"/>
      <c r="I318" s="1"/>
    </row>
    <row r="319" spans="1:9" ht="15.75" customHeight="1">
      <c r="A319" s="2"/>
      <c r="B319" s="3"/>
      <c r="C319" s="3"/>
      <c r="D319" s="4"/>
      <c r="E319" s="4"/>
      <c r="F319" s="4"/>
      <c r="G319" s="3"/>
      <c r="H319" s="1"/>
      <c r="I319" s="1"/>
    </row>
    <row r="320" spans="1:9" ht="15.75" customHeight="1">
      <c r="A320" s="2"/>
      <c r="B320" s="3"/>
      <c r="C320" s="3"/>
      <c r="D320" s="4"/>
      <c r="E320" s="4"/>
      <c r="F320" s="4"/>
      <c r="G320" s="3"/>
      <c r="H320" s="1"/>
      <c r="I320" s="1"/>
    </row>
    <row r="321" spans="1:9" ht="15.75" customHeight="1">
      <c r="A321" s="2"/>
      <c r="B321" s="3"/>
      <c r="C321" s="3"/>
      <c r="D321" s="4"/>
      <c r="E321" s="4"/>
      <c r="F321" s="4"/>
      <c r="G321" s="3"/>
      <c r="H321" s="1"/>
      <c r="I321" s="1"/>
    </row>
    <row r="322" spans="1:9" ht="15.75" customHeight="1">
      <c r="A322" s="2"/>
      <c r="B322" s="3"/>
      <c r="C322" s="3"/>
      <c r="D322" s="4"/>
      <c r="E322" s="4"/>
      <c r="F322" s="4"/>
      <c r="G322" s="3"/>
      <c r="H322" s="1"/>
      <c r="I322" s="1"/>
    </row>
    <row r="323" spans="1:9" ht="15.75" customHeight="1">
      <c r="A323" s="2"/>
      <c r="B323" s="3"/>
      <c r="C323" s="3"/>
      <c r="D323" s="4"/>
      <c r="E323" s="4"/>
      <c r="F323" s="4"/>
      <c r="G323" s="3"/>
      <c r="H323" s="1"/>
      <c r="I323" s="1"/>
    </row>
    <row r="324" spans="1:9" ht="15.75" customHeight="1">
      <c r="A324" s="2"/>
      <c r="B324" s="3"/>
      <c r="C324" s="3"/>
      <c r="D324" s="4"/>
      <c r="E324" s="4"/>
      <c r="F324" s="4"/>
      <c r="G324" s="3"/>
      <c r="H324" s="1"/>
      <c r="I324" s="1"/>
    </row>
    <row r="325" spans="1:9" ht="15.75" customHeight="1">
      <c r="A325" s="2"/>
      <c r="B325" s="3"/>
      <c r="C325" s="3"/>
      <c r="D325" s="4"/>
      <c r="E325" s="4"/>
      <c r="F325" s="4"/>
      <c r="G325" s="3"/>
      <c r="H325" s="1"/>
      <c r="I325" s="1"/>
    </row>
    <row r="326" spans="1:9" ht="15.75" customHeight="1">
      <c r="A326" s="2"/>
      <c r="B326" s="3"/>
      <c r="C326" s="3"/>
      <c r="D326" s="4"/>
      <c r="E326" s="4"/>
      <c r="F326" s="4"/>
      <c r="G326" s="3"/>
      <c r="H326" s="1"/>
      <c r="I326" s="1"/>
    </row>
    <row r="327" spans="1:9" ht="15.75" customHeight="1">
      <c r="A327" s="2"/>
      <c r="B327" s="3"/>
      <c r="C327" s="3"/>
      <c r="D327" s="4"/>
      <c r="E327" s="4"/>
      <c r="F327" s="4"/>
      <c r="G327" s="3"/>
      <c r="H327" s="1"/>
      <c r="I327" s="1"/>
    </row>
    <row r="328" spans="1:9" ht="15.75" customHeight="1">
      <c r="A328" s="2"/>
      <c r="B328" s="3"/>
      <c r="C328" s="3"/>
      <c r="D328" s="4"/>
      <c r="E328" s="4"/>
      <c r="F328" s="4"/>
      <c r="G328" s="3"/>
      <c r="H328" s="1"/>
      <c r="I328" s="1"/>
    </row>
    <row r="329" spans="1:9" ht="15.75" customHeight="1">
      <c r="A329" s="2"/>
      <c r="B329" s="3"/>
      <c r="C329" s="3"/>
      <c r="D329" s="4"/>
      <c r="E329" s="4"/>
      <c r="F329" s="4"/>
      <c r="G329" s="3"/>
      <c r="H329" s="1"/>
      <c r="I329" s="1"/>
    </row>
    <row r="330" spans="1:9" ht="15.75" customHeight="1">
      <c r="A330" s="2"/>
      <c r="B330" s="3"/>
      <c r="C330" s="3"/>
      <c r="D330" s="4"/>
      <c r="E330" s="4"/>
      <c r="F330" s="4"/>
      <c r="G330" s="3"/>
      <c r="H330" s="1"/>
      <c r="I330" s="1"/>
    </row>
    <row r="331" spans="1:9" ht="15.75" customHeight="1">
      <c r="A331" s="2"/>
      <c r="B331" s="3"/>
      <c r="C331" s="3"/>
      <c r="D331" s="4"/>
      <c r="E331" s="4"/>
      <c r="F331" s="4"/>
      <c r="G331" s="3"/>
      <c r="H331" s="1"/>
      <c r="I331" s="1"/>
    </row>
    <row r="332" spans="1:9" ht="15.75" customHeight="1">
      <c r="A332" s="2"/>
      <c r="B332" s="3"/>
      <c r="C332" s="3"/>
      <c r="D332" s="4"/>
      <c r="E332" s="4"/>
      <c r="F332" s="4"/>
      <c r="G332" s="3"/>
      <c r="H332" s="1"/>
      <c r="I332" s="1"/>
    </row>
    <row r="333" spans="1:9" ht="15.75" customHeight="1">
      <c r="A333" s="2"/>
      <c r="B333" s="3"/>
      <c r="C333" s="3"/>
      <c r="D333" s="4"/>
      <c r="E333" s="4"/>
      <c r="F333" s="4"/>
      <c r="G333" s="3"/>
      <c r="H333" s="1"/>
      <c r="I333" s="1"/>
    </row>
    <row r="334" spans="1:9" ht="15.75" customHeight="1">
      <c r="A334" s="2"/>
      <c r="B334" s="3"/>
      <c r="C334" s="3"/>
      <c r="D334" s="4"/>
      <c r="E334" s="4"/>
      <c r="F334" s="4"/>
      <c r="G334" s="3"/>
      <c r="H334" s="1"/>
      <c r="I334" s="1"/>
    </row>
    <row r="335" spans="1:9" ht="15.75" customHeight="1">
      <c r="A335" s="2"/>
      <c r="B335" s="3"/>
      <c r="C335" s="3"/>
      <c r="D335" s="4"/>
      <c r="E335" s="4"/>
      <c r="F335" s="4"/>
      <c r="G335" s="3"/>
      <c r="H335" s="1"/>
      <c r="I335" s="1"/>
    </row>
    <row r="336" spans="1:9" ht="15.75" customHeight="1">
      <c r="A336" s="2"/>
      <c r="B336" s="3"/>
      <c r="C336" s="3"/>
      <c r="D336" s="4"/>
      <c r="E336" s="4"/>
      <c r="F336" s="4"/>
      <c r="G336" s="3"/>
      <c r="H336" s="1"/>
      <c r="I336" s="1"/>
    </row>
    <row r="337" spans="1:9" ht="15.75" customHeight="1">
      <c r="A337" s="2"/>
      <c r="B337" s="3"/>
      <c r="C337" s="3"/>
      <c r="D337" s="4"/>
      <c r="E337" s="4"/>
      <c r="F337" s="4"/>
      <c r="G337" s="3"/>
      <c r="H337" s="1"/>
      <c r="I337" s="1"/>
    </row>
    <row r="338" spans="1:9" ht="15.75" customHeight="1">
      <c r="A338" s="2"/>
      <c r="B338" s="3"/>
      <c r="C338" s="3"/>
      <c r="D338" s="4"/>
      <c r="E338" s="4"/>
      <c r="F338" s="4"/>
      <c r="G338" s="3"/>
      <c r="H338" s="1"/>
      <c r="I338" s="1"/>
    </row>
    <row r="339" spans="1:9" ht="15.75" customHeight="1">
      <c r="A339" s="2"/>
      <c r="B339" s="3"/>
      <c r="C339" s="3"/>
      <c r="D339" s="4"/>
      <c r="E339" s="4"/>
      <c r="F339" s="4"/>
      <c r="G339" s="3"/>
      <c r="H339" s="1"/>
      <c r="I339" s="1"/>
    </row>
    <row r="340" spans="1:9" ht="15.75" customHeight="1">
      <c r="A340" s="2"/>
      <c r="B340" s="3"/>
      <c r="C340" s="3"/>
      <c r="D340" s="4"/>
      <c r="E340" s="4"/>
      <c r="F340" s="4"/>
      <c r="G340" s="3"/>
      <c r="H340" s="1"/>
      <c r="I340" s="1"/>
    </row>
    <row r="341" spans="1:9" ht="15.75" customHeight="1">
      <c r="A341" s="2"/>
      <c r="B341" s="3"/>
      <c r="C341" s="3"/>
      <c r="D341" s="4"/>
      <c r="E341" s="4"/>
      <c r="F341" s="4"/>
      <c r="G341" s="3"/>
      <c r="H341" s="1"/>
      <c r="I341" s="1"/>
    </row>
    <row r="342" spans="1:9" ht="15.75" customHeight="1">
      <c r="A342" s="2"/>
      <c r="B342" s="3"/>
      <c r="C342" s="3"/>
      <c r="D342" s="4"/>
      <c r="E342" s="4"/>
      <c r="F342" s="4"/>
      <c r="G342" s="3"/>
      <c r="H342" s="1"/>
      <c r="I342" s="1"/>
    </row>
    <row r="343" spans="1:9" ht="15.75" customHeight="1">
      <c r="A343" s="2"/>
      <c r="B343" s="3"/>
      <c r="C343" s="3"/>
      <c r="D343" s="4"/>
      <c r="E343" s="4"/>
      <c r="F343" s="4"/>
      <c r="G343" s="3"/>
      <c r="H343" s="1"/>
      <c r="I343" s="1"/>
    </row>
    <row r="344" spans="1:9" ht="15.75" customHeight="1">
      <c r="A344" s="2"/>
      <c r="B344" s="3"/>
      <c r="C344" s="3"/>
      <c r="D344" s="4"/>
      <c r="E344" s="4"/>
      <c r="F344" s="4"/>
      <c r="G344" s="3"/>
      <c r="H344" s="1"/>
      <c r="I344" s="1"/>
    </row>
    <row r="345" spans="1:9" ht="15.75" customHeight="1">
      <c r="A345" s="2"/>
      <c r="B345" s="3"/>
      <c r="C345" s="3"/>
      <c r="D345" s="4"/>
      <c r="E345" s="4"/>
      <c r="F345" s="4"/>
      <c r="G345" s="3"/>
      <c r="H345" s="1"/>
      <c r="I345" s="1"/>
    </row>
    <row r="346" spans="1:9" ht="15.75" customHeight="1">
      <c r="A346" s="2"/>
      <c r="B346" s="3"/>
      <c r="C346" s="3"/>
      <c r="D346" s="4"/>
      <c r="E346" s="4"/>
      <c r="F346" s="4"/>
      <c r="G346" s="3"/>
      <c r="H346" s="1"/>
      <c r="I346" s="1"/>
    </row>
    <row r="347" spans="1:9" ht="15.75" customHeight="1">
      <c r="A347" s="2"/>
      <c r="B347" s="3"/>
      <c r="C347" s="3"/>
      <c r="D347" s="4"/>
      <c r="E347" s="4"/>
      <c r="F347" s="4"/>
      <c r="G347" s="3"/>
      <c r="H347" s="1"/>
      <c r="I347" s="1"/>
    </row>
    <row r="348" spans="1:9" ht="15.75" customHeight="1">
      <c r="A348" s="2"/>
      <c r="B348" s="3"/>
      <c r="C348" s="3"/>
      <c r="D348" s="4"/>
      <c r="E348" s="4"/>
      <c r="F348" s="4"/>
      <c r="G348" s="3"/>
      <c r="H348" s="1"/>
      <c r="I348" s="1"/>
    </row>
    <row r="349" spans="1:9" ht="15.75" customHeight="1">
      <c r="A349" s="2"/>
      <c r="B349" s="3"/>
      <c r="C349" s="3"/>
      <c r="D349" s="4"/>
      <c r="E349" s="4"/>
      <c r="F349" s="4"/>
      <c r="G349" s="3"/>
      <c r="H349" s="1"/>
      <c r="I349" s="1"/>
    </row>
    <row r="350" spans="1:9" ht="15.75" customHeight="1">
      <c r="A350" s="2"/>
      <c r="B350" s="3"/>
      <c r="C350" s="3"/>
      <c r="D350" s="4"/>
      <c r="E350" s="4"/>
      <c r="F350" s="4"/>
      <c r="G350" s="3"/>
      <c r="H350" s="1"/>
      <c r="I350" s="1"/>
    </row>
    <row r="351" spans="1:9" ht="15.75" customHeight="1">
      <c r="A351" s="2"/>
      <c r="B351" s="3"/>
      <c r="C351" s="3"/>
      <c r="D351" s="4"/>
      <c r="E351" s="4"/>
      <c r="F351" s="4"/>
      <c r="G351" s="3"/>
      <c r="H351" s="1"/>
      <c r="I351" s="1"/>
    </row>
    <row r="352" spans="1:9" ht="15.75" customHeight="1">
      <c r="A352" s="2"/>
      <c r="B352" s="3"/>
      <c r="C352" s="3"/>
      <c r="D352" s="4"/>
      <c r="E352" s="4"/>
      <c r="F352" s="4"/>
      <c r="G352" s="3"/>
      <c r="H352" s="1"/>
      <c r="I352" s="1"/>
    </row>
    <row r="353" spans="1:9" ht="15.75" customHeight="1">
      <c r="A353" s="2"/>
      <c r="B353" s="3"/>
      <c r="C353" s="3"/>
      <c r="D353" s="4"/>
      <c r="E353" s="4"/>
      <c r="F353" s="4"/>
      <c r="G353" s="3"/>
      <c r="H353" s="1"/>
      <c r="I353" s="1"/>
    </row>
    <row r="354" spans="1:9" ht="15.75" customHeight="1">
      <c r="A354" s="2"/>
      <c r="B354" s="3"/>
      <c r="C354" s="3"/>
      <c r="D354" s="4"/>
      <c r="E354" s="4"/>
      <c r="F354" s="4"/>
      <c r="G354" s="3"/>
      <c r="H354" s="1"/>
      <c r="I354" s="1"/>
    </row>
    <row r="355" spans="1:9" ht="15.75" customHeight="1">
      <c r="A355" s="2"/>
      <c r="B355" s="3"/>
      <c r="C355" s="3"/>
      <c r="D355" s="4"/>
      <c r="E355" s="4"/>
      <c r="F355" s="4"/>
      <c r="G355" s="3"/>
      <c r="H355" s="1"/>
      <c r="I355" s="1"/>
    </row>
    <row r="356" spans="1:9" ht="15.75" customHeight="1">
      <c r="A356" s="2"/>
      <c r="B356" s="3"/>
      <c r="C356" s="3"/>
      <c r="D356" s="4"/>
      <c r="E356" s="4"/>
      <c r="F356" s="4"/>
      <c r="G356" s="3"/>
      <c r="H356" s="1"/>
      <c r="I356" s="1"/>
    </row>
    <row r="357" spans="1:9" ht="15.75" customHeight="1">
      <c r="A357" s="2"/>
      <c r="B357" s="3"/>
      <c r="C357" s="3"/>
      <c r="D357" s="4"/>
      <c r="E357" s="4"/>
      <c r="F357" s="4"/>
      <c r="G357" s="3"/>
      <c r="H357" s="1"/>
      <c r="I357" s="1"/>
    </row>
    <row r="358" spans="1:9" ht="15.75" customHeight="1">
      <c r="A358" s="2"/>
      <c r="B358" s="3"/>
      <c r="C358" s="3"/>
      <c r="D358" s="4"/>
      <c r="E358" s="4"/>
      <c r="F358" s="4"/>
      <c r="G358" s="3"/>
      <c r="H358" s="1"/>
      <c r="I358" s="1"/>
    </row>
    <row r="359" spans="1:9" ht="15.75" customHeight="1">
      <c r="A359" s="2"/>
      <c r="B359" s="3"/>
      <c r="C359" s="3"/>
      <c r="D359" s="4"/>
      <c r="E359" s="4"/>
      <c r="F359" s="4"/>
      <c r="G359" s="3"/>
      <c r="H359" s="1"/>
      <c r="I359" s="1"/>
    </row>
    <row r="360" spans="1:9" ht="15.75" customHeight="1">
      <c r="A360" s="2"/>
      <c r="B360" s="3"/>
      <c r="C360" s="3"/>
      <c r="D360" s="4"/>
      <c r="E360" s="4"/>
      <c r="F360" s="4"/>
      <c r="G360" s="3"/>
      <c r="H360" s="1"/>
      <c r="I360" s="1"/>
    </row>
    <row r="361" spans="1:9" ht="15.75" customHeight="1">
      <c r="A361" s="2"/>
      <c r="B361" s="3"/>
      <c r="C361" s="3"/>
      <c r="D361" s="4"/>
      <c r="E361" s="4"/>
      <c r="F361" s="4"/>
      <c r="G361" s="3"/>
      <c r="H361" s="1"/>
      <c r="I361" s="1"/>
    </row>
    <row r="362" spans="1:9" ht="15.75" customHeight="1">
      <c r="A362" s="2"/>
      <c r="B362" s="3"/>
      <c r="C362" s="3"/>
      <c r="D362" s="4"/>
      <c r="E362" s="4"/>
      <c r="F362" s="4"/>
      <c r="G362" s="3"/>
      <c r="H362" s="1"/>
      <c r="I362" s="1"/>
    </row>
    <row r="363" spans="1:9" ht="15.75" customHeight="1">
      <c r="A363" s="2"/>
      <c r="B363" s="3"/>
      <c r="C363" s="3"/>
      <c r="D363" s="4"/>
      <c r="E363" s="4"/>
      <c r="F363" s="4"/>
      <c r="G363" s="3"/>
      <c r="H363" s="1"/>
      <c r="I363" s="1"/>
    </row>
    <row r="364" spans="1:9" ht="15.75" customHeight="1">
      <c r="A364" s="2"/>
      <c r="B364" s="3"/>
      <c r="C364" s="3"/>
      <c r="D364" s="4"/>
      <c r="E364" s="4"/>
      <c r="F364" s="4"/>
      <c r="G364" s="3"/>
      <c r="H364" s="1"/>
      <c r="I364" s="1"/>
    </row>
    <row r="365" spans="1:9" ht="15.75" customHeight="1">
      <c r="A365" s="2"/>
      <c r="B365" s="3"/>
      <c r="C365" s="3"/>
      <c r="D365" s="4"/>
      <c r="E365" s="4"/>
      <c r="F365" s="4"/>
      <c r="G365" s="3"/>
      <c r="H365" s="1"/>
      <c r="I365" s="1"/>
    </row>
    <row r="366" spans="1:9" ht="15.75" customHeight="1">
      <c r="A366" s="2"/>
      <c r="B366" s="3"/>
      <c r="C366" s="3"/>
      <c r="D366" s="4"/>
      <c r="E366" s="4"/>
      <c r="F366" s="4"/>
      <c r="G366" s="3"/>
      <c r="H366" s="1"/>
      <c r="I366" s="1"/>
    </row>
    <row r="367" spans="1:9" ht="15.75" customHeight="1">
      <c r="A367" s="2"/>
      <c r="B367" s="3"/>
      <c r="C367" s="3"/>
      <c r="D367" s="4"/>
      <c r="E367" s="4"/>
      <c r="F367" s="4"/>
      <c r="G367" s="3"/>
      <c r="H367" s="1"/>
      <c r="I367" s="1"/>
    </row>
    <row r="368" spans="1:9" ht="15.75" customHeight="1">
      <c r="A368" s="2"/>
      <c r="B368" s="3"/>
      <c r="C368" s="3"/>
      <c r="D368" s="4"/>
      <c r="E368" s="4"/>
      <c r="F368" s="4"/>
      <c r="G368" s="3"/>
      <c r="H368" s="1"/>
      <c r="I368" s="1"/>
    </row>
    <row r="369" spans="1:9" ht="15.75" customHeight="1">
      <c r="A369" s="2"/>
      <c r="B369" s="3"/>
      <c r="C369" s="3"/>
      <c r="D369" s="4"/>
      <c r="E369" s="4"/>
      <c r="F369" s="4"/>
      <c r="G369" s="3"/>
      <c r="H369" s="1"/>
      <c r="I369" s="1"/>
    </row>
    <row r="370" spans="1:9" ht="15.75" customHeight="1">
      <c r="A370" s="2"/>
      <c r="B370" s="3"/>
      <c r="C370" s="3"/>
      <c r="D370" s="4"/>
      <c r="E370" s="4"/>
      <c r="F370" s="4"/>
      <c r="G370" s="3"/>
      <c r="H370" s="1"/>
      <c r="I370" s="1"/>
    </row>
    <row r="371" spans="1:9" ht="15.75" customHeight="1">
      <c r="A371" s="2"/>
      <c r="B371" s="3"/>
      <c r="C371" s="3"/>
      <c r="D371" s="4"/>
      <c r="E371" s="4"/>
      <c r="F371" s="4"/>
      <c r="G371" s="3"/>
      <c r="H371" s="1"/>
      <c r="I371" s="1"/>
    </row>
    <row r="372" spans="1:9" ht="15.75" customHeight="1">
      <c r="A372" s="2"/>
      <c r="B372" s="3"/>
      <c r="C372" s="3"/>
      <c r="D372" s="4"/>
      <c r="E372" s="4"/>
      <c r="F372" s="4"/>
      <c r="G372" s="3"/>
      <c r="H372" s="1"/>
      <c r="I372" s="1"/>
    </row>
    <row r="373" spans="1:9" ht="15.75" customHeight="1">
      <c r="A373" s="2"/>
      <c r="B373" s="3"/>
      <c r="C373" s="3"/>
      <c r="D373" s="4"/>
      <c r="E373" s="4"/>
      <c r="F373" s="4"/>
      <c r="G373" s="3"/>
      <c r="H373" s="1"/>
      <c r="I373" s="1"/>
    </row>
    <row r="374" spans="1:9" ht="15.75" customHeight="1">
      <c r="A374" s="2"/>
      <c r="B374" s="3"/>
      <c r="C374" s="3"/>
      <c r="D374" s="4"/>
      <c r="E374" s="4"/>
      <c r="F374" s="4"/>
      <c r="G374" s="3"/>
      <c r="H374" s="1"/>
      <c r="I374" s="1"/>
    </row>
    <row r="375" spans="1:9" ht="15.75" customHeight="1">
      <c r="A375" s="2"/>
      <c r="B375" s="3"/>
      <c r="C375" s="3"/>
      <c r="D375" s="4"/>
      <c r="E375" s="4"/>
      <c r="F375" s="4"/>
      <c r="G375" s="3"/>
      <c r="H375" s="1"/>
      <c r="I375" s="1"/>
    </row>
    <row r="376" spans="1:9" ht="15.75" customHeight="1">
      <c r="A376" s="2"/>
      <c r="B376" s="3"/>
      <c r="C376" s="3"/>
      <c r="D376" s="4"/>
      <c r="E376" s="4"/>
      <c r="F376" s="4"/>
      <c r="G376" s="3"/>
      <c r="H376" s="1"/>
      <c r="I376" s="1"/>
    </row>
    <row r="377" spans="1:9" ht="15.75" customHeight="1">
      <c r="A377" s="2"/>
      <c r="B377" s="3"/>
      <c r="C377" s="3"/>
      <c r="D377" s="4"/>
      <c r="E377" s="4"/>
      <c r="F377" s="4"/>
      <c r="G377" s="3"/>
      <c r="H377" s="1"/>
      <c r="I377" s="1"/>
    </row>
    <row r="378" spans="1:9" ht="15.75" customHeight="1">
      <c r="A378" s="2"/>
      <c r="B378" s="3"/>
      <c r="C378" s="3"/>
      <c r="D378" s="4"/>
      <c r="E378" s="4"/>
      <c r="F378" s="4"/>
      <c r="G378" s="3"/>
      <c r="H378" s="1"/>
      <c r="I378" s="1"/>
    </row>
    <row r="379" spans="1:9" ht="15.75" customHeight="1">
      <c r="A379" s="2"/>
      <c r="B379" s="3"/>
      <c r="C379" s="3"/>
      <c r="D379" s="4"/>
      <c r="E379" s="4"/>
      <c r="F379" s="4"/>
      <c r="G379" s="3"/>
      <c r="H379" s="1"/>
      <c r="I379" s="1"/>
    </row>
    <row r="380" spans="1:9" ht="15.75" customHeight="1">
      <c r="A380" s="2"/>
      <c r="B380" s="3"/>
      <c r="C380" s="3"/>
      <c r="D380" s="4"/>
      <c r="E380" s="4"/>
      <c r="F380" s="4"/>
      <c r="G380" s="3"/>
      <c r="H380" s="1"/>
      <c r="I380" s="1"/>
    </row>
    <row r="381" spans="1:9" ht="15.75" customHeight="1">
      <c r="A381" s="2"/>
      <c r="B381" s="3"/>
      <c r="C381" s="3"/>
      <c r="D381" s="4"/>
      <c r="E381" s="4"/>
      <c r="F381" s="4"/>
      <c r="G381" s="3"/>
      <c r="H381" s="1"/>
      <c r="I381" s="1"/>
    </row>
    <row r="382" spans="1:9" ht="15.75" customHeight="1">
      <c r="A382" s="2"/>
      <c r="B382" s="3"/>
      <c r="C382" s="3"/>
      <c r="D382" s="4"/>
      <c r="E382" s="4"/>
      <c r="F382" s="4"/>
      <c r="G382" s="3"/>
      <c r="H382" s="1"/>
      <c r="I382" s="1"/>
    </row>
    <row r="383" spans="1:9" ht="15.75" customHeight="1">
      <c r="A383" s="2"/>
      <c r="B383" s="3"/>
      <c r="C383" s="3"/>
      <c r="D383" s="4"/>
      <c r="E383" s="4"/>
      <c r="F383" s="4"/>
      <c r="G383" s="3"/>
      <c r="H383" s="1"/>
      <c r="I383" s="1"/>
    </row>
    <row r="384" spans="1:9" ht="15.75" customHeight="1">
      <c r="A384" s="2"/>
      <c r="B384" s="3"/>
      <c r="C384" s="3"/>
      <c r="D384" s="4"/>
      <c r="E384" s="4"/>
      <c r="F384" s="4"/>
      <c r="G384" s="3"/>
      <c r="H384" s="1"/>
      <c r="I384" s="1"/>
    </row>
    <row r="385" spans="1:9" ht="15.75" customHeight="1">
      <c r="A385" s="2"/>
      <c r="B385" s="3"/>
      <c r="C385" s="3"/>
      <c r="D385" s="4"/>
      <c r="E385" s="4"/>
      <c r="F385" s="4"/>
      <c r="G385" s="3"/>
      <c r="H385" s="1"/>
      <c r="I385" s="1"/>
    </row>
    <row r="386" spans="1:9" ht="15.75" customHeight="1">
      <c r="A386" s="2"/>
      <c r="B386" s="3"/>
      <c r="C386" s="3"/>
      <c r="D386" s="4"/>
      <c r="E386" s="4"/>
      <c r="F386" s="4"/>
      <c r="G386" s="3"/>
      <c r="H386" s="1"/>
      <c r="I386" s="1"/>
    </row>
    <row r="387" spans="1:9" ht="15.75" customHeight="1">
      <c r="A387" s="2"/>
      <c r="B387" s="3"/>
      <c r="C387" s="3"/>
      <c r="D387" s="4"/>
      <c r="E387" s="4"/>
      <c r="F387" s="4"/>
      <c r="G387" s="3"/>
      <c r="H387" s="1"/>
      <c r="I387" s="1"/>
    </row>
    <row r="388" spans="1:9" ht="15.75" customHeight="1">
      <c r="A388" s="2"/>
      <c r="B388" s="3"/>
      <c r="C388" s="3"/>
      <c r="D388" s="4"/>
      <c r="E388" s="4"/>
      <c r="F388" s="4"/>
      <c r="G388" s="3"/>
      <c r="H388" s="1"/>
      <c r="I388" s="1"/>
    </row>
    <row r="389" spans="1:9" ht="15.75" customHeight="1">
      <c r="A389" s="2"/>
      <c r="B389" s="3"/>
      <c r="C389" s="3"/>
      <c r="D389" s="4"/>
      <c r="E389" s="4"/>
      <c r="F389" s="4"/>
      <c r="G389" s="3"/>
      <c r="H389" s="1"/>
      <c r="I389" s="1"/>
    </row>
    <row r="390" spans="1:9" ht="15.75" customHeight="1">
      <c r="A390" s="2"/>
      <c r="B390" s="3"/>
      <c r="C390" s="3"/>
      <c r="D390" s="4"/>
      <c r="E390" s="4"/>
      <c r="F390" s="4"/>
      <c r="G390" s="3"/>
      <c r="H390" s="1"/>
      <c r="I390" s="1"/>
    </row>
    <row r="391" spans="1:9" ht="15.75" customHeight="1">
      <c r="A391" s="2"/>
      <c r="B391" s="3"/>
      <c r="C391" s="3"/>
      <c r="D391" s="4"/>
      <c r="E391" s="4"/>
      <c r="F391" s="4"/>
      <c r="G391" s="3"/>
      <c r="H391" s="1"/>
      <c r="I391" s="1"/>
    </row>
    <row r="392" spans="1:9" ht="15.75" customHeight="1">
      <c r="A392" s="2"/>
      <c r="B392" s="3"/>
      <c r="C392" s="3"/>
      <c r="D392" s="4"/>
      <c r="E392" s="4"/>
      <c r="F392" s="4"/>
      <c r="G392" s="3"/>
      <c r="H392" s="1"/>
      <c r="I392" s="1"/>
    </row>
    <row r="393" spans="1:9" ht="15.75" customHeight="1">
      <c r="A393" s="2"/>
      <c r="B393" s="3"/>
      <c r="C393" s="3"/>
      <c r="D393" s="4"/>
      <c r="E393" s="4"/>
      <c r="F393" s="4"/>
      <c r="G393" s="3"/>
      <c r="H393" s="1"/>
      <c r="I393" s="1"/>
    </row>
    <row r="394" spans="1:9" ht="15.75" customHeight="1">
      <c r="A394" s="2"/>
      <c r="B394" s="3"/>
      <c r="C394" s="3"/>
      <c r="D394" s="4"/>
      <c r="E394" s="4"/>
      <c r="F394" s="4"/>
      <c r="G394" s="3"/>
      <c r="H394" s="1"/>
      <c r="I394" s="1"/>
    </row>
    <row r="395" spans="1:9" ht="15.75" customHeight="1">
      <c r="A395" s="2"/>
      <c r="B395" s="3"/>
      <c r="C395" s="3"/>
      <c r="D395" s="4"/>
      <c r="E395" s="4"/>
      <c r="F395" s="4"/>
      <c r="G395" s="3"/>
      <c r="H395" s="1"/>
      <c r="I395" s="1"/>
    </row>
    <row r="396" spans="1:9" ht="15.75" customHeight="1">
      <c r="A396" s="2"/>
      <c r="B396" s="3"/>
      <c r="C396" s="3"/>
      <c r="D396" s="4"/>
      <c r="E396" s="4"/>
      <c r="F396" s="4"/>
      <c r="G396" s="3"/>
      <c r="H396" s="1"/>
      <c r="I396" s="1"/>
    </row>
    <row r="397" spans="1:9" ht="15.75" customHeight="1">
      <c r="A397" s="2"/>
      <c r="B397" s="3"/>
      <c r="C397" s="3"/>
      <c r="D397" s="4"/>
      <c r="E397" s="4"/>
      <c r="F397" s="4"/>
      <c r="G397" s="3"/>
      <c r="H397" s="1"/>
      <c r="I397" s="1"/>
    </row>
    <row r="398" spans="1:9" ht="15.75" customHeight="1">
      <c r="A398" s="2"/>
      <c r="B398" s="3"/>
      <c r="C398" s="3"/>
      <c r="D398" s="4"/>
      <c r="E398" s="4"/>
      <c r="F398" s="4"/>
      <c r="G398" s="3"/>
      <c r="H398" s="1"/>
      <c r="I398" s="1"/>
    </row>
    <row r="399" spans="1:9" ht="15.75" customHeight="1">
      <c r="A399" s="2"/>
      <c r="B399" s="3"/>
      <c r="C399" s="3"/>
      <c r="D399" s="4"/>
      <c r="E399" s="4"/>
      <c r="F399" s="4"/>
      <c r="G399" s="3"/>
      <c r="H399" s="1"/>
      <c r="I399" s="1"/>
    </row>
    <row r="400" spans="1:9" ht="15.75" customHeight="1">
      <c r="A400" s="2"/>
      <c r="B400" s="3"/>
      <c r="C400" s="3"/>
      <c r="D400" s="4"/>
      <c r="E400" s="4"/>
      <c r="F400" s="4"/>
      <c r="G400" s="3"/>
      <c r="H400" s="1"/>
      <c r="I400" s="1"/>
    </row>
    <row r="401" spans="1:9" ht="15.75" customHeight="1">
      <c r="A401" s="2"/>
      <c r="B401" s="3"/>
      <c r="C401" s="3"/>
      <c r="D401" s="4"/>
      <c r="E401" s="4"/>
      <c r="F401" s="4"/>
      <c r="G401" s="3"/>
      <c r="H401" s="1"/>
      <c r="I401" s="1"/>
    </row>
    <row r="402" spans="1:9" ht="15.75" customHeight="1">
      <c r="A402" s="2"/>
      <c r="B402" s="3"/>
      <c r="C402" s="3"/>
      <c r="D402" s="4"/>
      <c r="E402" s="4"/>
      <c r="F402" s="4"/>
      <c r="G402" s="3"/>
      <c r="H402" s="1"/>
      <c r="I402" s="1"/>
    </row>
    <row r="403" spans="1:9" ht="15.75" customHeight="1">
      <c r="A403" s="2"/>
      <c r="B403" s="3"/>
      <c r="C403" s="3"/>
      <c r="D403" s="4"/>
      <c r="E403" s="4"/>
      <c r="F403" s="4"/>
      <c r="G403" s="3"/>
      <c r="H403" s="1"/>
      <c r="I403" s="1"/>
    </row>
    <row r="404" spans="1:9" ht="15.75" customHeight="1">
      <c r="A404" s="2"/>
      <c r="B404" s="3"/>
      <c r="C404" s="3"/>
      <c r="D404" s="4"/>
      <c r="E404" s="4"/>
      <c r="F404" s="4"/>
      <c r="G404" s="3"/>
      <c r="H404" s="1"/>
      <c r="I404" s="1"/>
    </row>
    <row r="405" spans="1:9" ht="15.75" customHeight="1">
      <c r="A405" s="2"/>
      <c r="B405" s="3"/>
      <c r="C405" s="3"/>
      <c r="D405" s="4"/>
      <c r="E405" s="4"/>
      <c r="F405" s="4"/>
      <c r="G405" s="3"/>
      <c r="H405" s="1"/>
      <c r="I405" s="1"/>
    </row>
    <row r="406" spans="1:9" ht="15.75" customHeight="1">
      <c r="A406" s="2"/>
      <c r="B406" s="3"/>
      <c r="C406" s="3"/>
      <c r="D406" s="4"/>
      <c r="E406" s="4"/>
      <c r="F406" s="4"/>
      <c r="G406" s="3"/>
      <c r="H406" s="1"/>
      <c r="I406" s="1"/>
    </row>
    <row r="407" spans="1:9" ht="15.75" customHeight="1">
      <c r="A407" s="2"/>
      <c r="B407" s="3"/>
      <c r="C407" s="3"/>
      <c r="D407" s="4"/>
      <c r="E407" s="4"/>
      <c r="F407" s="4"/>
      <c r="G407" s="3"/>
      <c r="H407" s="1"/>
      <c r="I407" s="1"/>
    </row>
    <row r="408" spans="1:9" ht="15.75" customHeight="1">
      <c r="A408" s="2"/>
      <c r="B408" s="3"/>
      <c r="C408" s="3"/>
      <c r="D408" s="4"/>
      <c r="E408" s="4"/>
      <c r="F408" s="4"/>
      <c r="G408" s="3"/>
      <c r="H408" s="1"/>
      <c r="I408" s="1"/>
    </row>
    <row r="409" spans="1:9" ht="15.75" customHeight="1">
      <c r="A409" s="2"/>
      <c r="B409" s="3"/>
      <c r="C409" s="3"/>
      <c r="D409" s="4"/>
      <c r="E409" s="4"/>
      <c r="F409" s="4"/>
      <c r="G409" s="3"/>
      <c r="H409" s="1"/>
      <c r="I409" s="1"/>
    </row>
    <row r="410" spans="1:9" ht="15.75" customHeight="1">
      <c r="A410" s="2"/>
      <c r="B410" s="3"/>
      <c r="C410" s="3"/>
      <c r="D410" s="4"/>
      <c r="E410" s="4"/>
      <c r="F410" s="4"/>
      <c r="G410" s="3"/>
      <c r="H410" s="1"/>
      <c r="I410" s="1"/>
    </row>
    <row r="411" spans="1:9" ht="15.75" customHeight="1">
      <c r="A411" s="2"/>
      <c r="B411" s="3"/>
      <c r="C411" s="3"/>
      <c r="D411" s="4"/>
      <c r="E411" s="4"/>
      <c r="F411" s="4"/>
      <c r="G411" s="3"/>
      <c r="H411" s="1"/>
      <c r="I411" s="1"/>
    </row>
    <row r="412" spans="1:9" ht="15.75" customHeight="1">
      <c r="A412" s="2"/>
      <c r="B412" s="3"/>
      <c r="C412" s="3"/>
      <c r="D412" s="4"/>
      <c r="E412" s="4"/>
      <c r="F412" s="4"/>
      <c r="G412" s="3"/>
      <c r="H412" s="1"/>
      <c r="I412" s="1"/>
    </row>
    <row r="413" spans="1:9" ht="15.75" customHeight="1">
      <c r="A413" s="2"/>
      <c r="B413" s="3"/>
      <c r="C413" s="3"/>
      <c r="D413" s="4"/>
      <c r="E413" s="4"/>
      <c r="F413" s="4"/>
      <c r="G413" s="3"/>
      <c r="H413" s="1"/>
      <c r="I413" s="1"/>
    </row>
    <row r="414" spans="1:9" ht="15.75" customHeight="1">
      <c r="A414" s="2"/>
      <c r="B414" s="3"/>
      <c r="C414" s="3"/>
      <c r="D414" s="4"/>
      <c r="E414" s="4"/>
      <c r="F414" s="4"/>
      <c r="G414" s="3"/>
      <c r="H414" s="1"/>
      <c r="I414" s="1"/>
    </row>
    <row r="415" spans="1:9" ht="15.75" customHeight="1">
      <c r="A415" s="2"/>
      <c r="B415" s="3"/>
      <c r="C415" s="3"/>
      <c r="D415" s="4"/>
      <c r="E415" s="4"/>
      <c r="F415" s="4"/>
      <c r="G415" s="3"/>
      <c r="H415" s="1"/>
      <c r="I415" s="1"/>
    </row>
    <row r="416" spans="1:9" ht="15.75" customHeight="1">
      <c r="A416" s="2"/>
      <c r="B416" s="3"/>
      <c r="C416" s="3"/>
      <c r="D416" s="4"/>
      <c r="E416" s="4"/>
      <c r="F416" s="4"/>
      <c r="G416" s="3"/>
      <c r="H416" s="1"/>
      <c r="I416" s="1"/>
    </row>
    <row r="417" spans="1:9" ht="15.75" customHeight="1">
      <c r="A417" s="2"/>
      <c r="B417" s="3"/>
      <c r="C417" s="3"/>
      <c r="D417" s="4"/>
      <c r="E417" s="4"/>
      <c r="F417" s="4"/>
      <c r="G417" s="3"/>
      <c r="H417" s="1"/>
      <c r="I417" s="1"/>
    </row>
    <row r="418" spans="1:9" ht="15.75" customHeight="1">
      <c r="A418" s="2"/>
      <c r="B418" s="3"/>
      <c r="C418" s="3"/>
      <c r="D418" s="4"/>
      <c r="E418" s="4"/>
      <c r="F418" s="4"/>
      <c r="G418" s="3"/>
      <c r="H418" s="1"/>
      <c r="I418" s="1"/>
    </row>
    <row r="419" spans="1:9" ht="15.75" customHeight="1">
      <c r="A419" s="2"/>
      <c r="B419" s="3"/>
      <c r="C419" s="3"/>
      <c r="D419" s="4"/>
      <c r="E419" s="4"/>
      <c r="F419" s="4"/>
      <c r="G419" s="3"/>
      <c r="H419" s="1"/>
      <c r="I419" s="1"/>
    </row>
    <row r="420" spans="1:9" ht="15.75" customHeight="1">
      <c r="A420" s="2"/>
      <c r="B420" s="3"/>
      <c r="C420" s="3"/>
      <c r="D420" s="4"/>
      <c r="E420" s="4"/>
      <c r="F420" s="4"/>
      <c r="G420" s="3"/>
      <c r="H420" s="1"/>
      <c r="I420" s="1"/>
    </row>
    <row r="421" spans="1:9" ht="15.75" customHeight="1">
      <c r="A421" s="2"/>
      <c r="B421" s="3"/>
      <c r="C421" s="3"/>
      <c r="D421" s="4"/>
      <c r="E421" s="4"/>
      <c r="F421" s="4"/>
      <c r="G421" s="3"/>
      <c r="H421" s="1"/>
      <c r="I421" s="1"/>
    </row>
    <row r="422" spans="1:9" ht="15.75" customHeight="1">
      <c r="A422" s="2"/>
      <c r="B422" s="3"/>
      <c r="C422" s="3"/>
      <c r="D422" s="4"/>
      <c r="E422" s="4"/>
      <c r="F422" s="4"/>
      <c r="G422" s="3"/>
      <c r="H422" s="1"/>
      <c r="I422" s="1"/>
    </row>
    <row r="423" spans="1:9" ht="15.75" customHeight="1">
      <c r="A423" s="2"/>
      <c r="B423" s="3"/>
      <c r="C423" s="3"/>
      <c r="D423" s="4"/>
      <c r="E423" s="4"/>
      <c r="F423" s="4"/>
      <c r="G423" s="3"/>
      <c r="H423" s="1"/>
      <c r="I423" s="1"/>
    </row>
    <row r="424" spans="1:9" ht="15.75" customHeight="1">
      <c r="A424" s="2"/>
      <c r="B424" s="3"/>
      <c r="C424" s="3"/>
      <c r="D424" s="4"/>
      <c r="E424" s="4"/>
      <c r="F424" s="4"/>
      <c r="G424" s="3"/>
      <c r="H424" s="1"/>
      <c r="I424" s="1"/>
    </row>
    <row r="425" spans="1:9" ht="15.75" customHeight="1">
      <c r="A425" s="2"/>
      <c r="B425" s="3"/>
      <c r="C425" s="3"/>
      <c r="D425" s="4"/>
      <c r="E425" s="4"/>
      <c r="F425" s="4"/>
      <c r="G425" s="3"/>
      <c r="H425" s="1"/>
      <c r="I425" s="1"/>
    </row>
    <row r="426" spans="1:9" ht="15.75" customHeight="1">
      <c r="A426" s="2"/>
      <c r="B426" s="3"/>
      <c r="C426" s="3"/>
      <c r="D426" s="4"/>
      <c r="E426" s="4"/>
      <c r="F426" s="4"/>
      <c r="G426" s="3"/>
      <c r="H426" s="1"/>
      <c r="I426" s="1"/>
    </row>
    <row r="427" spans="1:9" ht="15.75" customHeight="1">
      <c r="A427" s="2"/>
      <c r="B427" s="3"/>
      <c r="C427" s="3"/>
      <c r="D427" s="4"/>
      <c r="E427" s="4"/>
      <c r="F427" s="4"/>
      <c r="G427" s="3"/>
      <c r="H427" s="1"/>
      <c r="I427" s="1"/>
    </row>
    <row r="428" spans="1:9" ht="15.75" customHeight="1">
      <c r="A428" s="2"/>
      <c r="B428" s="3"/>
      <c r="C428" s="3"/>
      <c r="D428" s="4"/>
      <c r="E428" s="4"/>
      <c r="F428" s="4"/>
      <c r="G428" s="3"/>
      <c r="H428" s="1"/>
      <c r="I428" s="1"/>
    </row>
    <row r="429" spans="1:9" ht="15.75" customHeight="1">
      <c r="A429" s="2"/>
      <c r="B429" s="3"/>
      <c r="C429" s="3"/>
      <c r="D429" s="4"/>
      <c r="E429" s="4"/>
      <c r="F429" s="4"/>
      <c r="G429" s="3"/>
      <c r="H429" s="1"/>
      <c r="I429" s="1"/>
    </row>
    <row r="430" spans="1:9" ht="15.75" customHeight="1">
      <c r="A430" s="2"/>
      <c r="B430" s="3"/>
      <c r="C430" s="3"/>
      <c r="D430" s="4"/>
      <c r="E430" s="4"/>
      <c r="F430" s="4"/>
      <c r="G430" s="3"/>
      <c r="H430" s="1"/>
      <c r="I430" s="1"/>
    </row>
    <row r="431" spans="1:9" ht="15.75" customHeight="1">
      <c r="A431" s="2"/>
      <c r="B431" s="3"/>
      <c r="C431" s="3"/>
      <c r="D431" s="4"/>
      <c r="E431" s="4"/>
      <c r="F431" s="4"/>
      <c r="G431" s="3"/>
      <c r="H431" s="1"/>
      <c r="I431" s="1"/>
    </row>
    <row r="432" spans="1:9" ht="15.75" customHeight="1">
      <c r="A432" s="2"/>
      <c r="B432" s="3"/>
      <c r="C432" s="3"/>
      <c r="D432" s="4"/>
      <c r="E432" s="4"/>
      <c r="F432" s="4"/>
      <c r="G432" s="3"/>
      <c r="H432" s="1"/>
      <c r="I432" s="1"/>
    </row>
    <row r="433" spans="1:9" ht="15.75" customHeight="1">
      <c r="A433" s="2"/>
      <c r="B433" s="3"/>
      <c r="C433" s="3"/>
      <c r="D433" s="4"/>
      <c r="E433" s="4"/>
      <c r="F433" s="4"/>
      <c r="G433" s="3"/>
      <c r="H433" s="1"/>
      <c r="I433" s="1"/>
    </row>
    <row r="434" spans="1:9" ht="15.75" customHeight="1">
      <c r="A434" s="2"/>
      <c r="B434" s="3"/>
      <c r="C434" s="3"/>
      <c r="D434" s="4"/>
      <c r="E434" s="4"/>
      <c r="F434" s="4"/>
      <c r="G434" s="3"/>
      <c r="H434" s="1"/>
      <c r="I434" s="1"/>
    </row>
    <row r="435" spans="1:9" ht="15.75" customHeight="1">
      <c r="A435" s="2"/>
      <c r="B435" s="3"/>
      <c r="C435" s="3"/>
      <c r="D435" s="4"/>
      <c r="E435" s="4"/>
      <c r="F435" s="4"/>
      <c r="G435" s="3"/>
      <c r="H435" s="1"/>
      <c r="I435" s="1"/>
    </row>
    <row r="436" spans="1:9" ht="15.75" customHeight="1">
      <c r="A436" s="2"/>
      <c r="B436" s="3"/>
      <c r="C436" s="3"/>
      <c r="D436" s="4"/>
      <c r="E436" s="4"/>
      <c r="F436" s="4"/>
      <c r="G436" s="3"/>
      <c r="H436" s="1"/>
      <c r="I436" s="1"/>
    </row>
    <row r="437" spans="1:9" ht="15.75" customHeight="1">
      <c r="A437" s="2"/>
      <c r="B437" s="3"/>
      <c r="C437" s="3"/>
      <c r="D437" s="4"/>
      <c r="E437" s="4"/>
      <c r="F437" s="4"/>
      <c r="G437" s="3"/>
      <c r="H437" s="1"/>
      <c r="I437" s="1"/>
    </row>
    <row r="438" spans="1:9" ht="15.75" customHeight="1">
      <c r="A438" s="2"/>
      <c r="B438" s="3"/>
      <c r="C438" s="3"/>
      <c r="D438" s="4"/>
      <c r="E438" s="4"/>
      <c r="F438" s="4"/>
      <c r="G438" s="3"/>
      <c r="H438" s="1"/>
      <c r="I438" s="1"/>
    </row>
    <row r="439" spans="1:9" ht="15.75" customHeight="1">
      <c r="A439" s="2"/>
      <c r="B439" s="3"/>
      <c r="C439" s="3"/>
      <c r="D439" s="4"/>
      <c r="E439" s="4"/>
      <c r="F439" s="4"/>
      <c r="G439" s="3"/>
      <c r="H439" s="1"/>
      <c r="I439" s="1"/>
    </row>
    <row r="440" spans="1:9" ht="15.75" customHeight="1">
      <c r="A440" s="2"/>
      <c r="B440" s="3"/>
      <c r="C440" s="3"/>
      <c r="D440" s="4"/>
      <c r="E440" s="4"/>
      <c r="F440" s="4"/>
      <c r="G440" s="3"/>
      <c r="H440" s="1"/>
      <c r="I440" s="1"/>
    </row>
    <row r="441" spans="1:9" ht="15.75" customHeight="1">
      <c r="A441" s="2"/>
      <c r="B441" s="3"/>
      <c r="C441" s="3"/>
      <c r="D441" s="4"/>
      <c r="E441" s="4"/>
      <c r="F441" s="4"/>
      <c r="G441" s="3"/>
      <c r="H441" s="1"/>
      <c r="I441" s="1"/>
    </row>
    <row r="442" spans="1:9" ht="15.75" customHeight="1">
      <c r="A442" s="2"/>
      <c r="B442" s="3"/>
      <c r="C442" s="3"/>
      <c r="D442" s="4"/>
      <c r="E442" s="4"/>
      <c r="F442" s="4"/>
      <c r="G442" s="3"/>
      <c r="H442" s="1"/>
      <c r="I442" s="1"/>
    </row>
    <row r="443" spans="1:9" ht="15.75" customHeight="1">
      <c r="A443" s="2"/>
      <c r="B443" s="3"/>
      <c r="C443" s="3"/>
      <c r="D443" s="4"/>
      <c r="E443" s="4"/>
      <c r="F443" s="4"/>
      <c r="G443" s="3"/>
      <c r="H443" s="1"/>
      <c r="I443" s="1"/>
    </row>
    <row r="444" spans="1:9" ht="15.75" customHeight="1">
      <c r="A444" s="2"/>
      <c r="B444" s="3"/>
      <c r="C444" s="3"/>
      <c r="D444" s="4"/>
      <c r="E444" s="4"/>
      <c r="F444" s="4"/>
      <c r="G444" s="3"/>
      <c r="H444" s="1"/>
      <c r="I444" s="1"/>
    </row>
    <row r="445" spans="1:9" ht="15.75" customHeight="1">
      <c r="A445" s="2"/>
      <c r="B445" s="3"/>
      <c r="C445" s="3"/>
      <c r="D445" s="4"/>
      <c r="E445" s="4"/>
      <c r="F445" s="4"/>
      <c r="G445" s="3"/>
      <c r="H445" s="1"/>
      <c r="I445" s="1"/>
    </row>
    <row r="446" spans="1:9" ht="15.75" customHeight="1">
      <c r="A446" s="2"/>
      <c r="B446" s="3"/>
      <c r="C446" s="3"/>
      <c r="D446" s="4"/>
      <c r="E446" s="4"/>
      <c r="F446" s="4"/>
      <c r="G446" s="3"/>
      <c r="H446" s="1"/>
      <c r="I446" s="1"/>
    </row>
    <row r="447" spans="1:9" ht="15.75" customHeight="1">
      <c r="A447" s="2"/>
      <c r="B447" s="3"/>
      <c r="C447" s="3"/>
      <c r="D447" s="4"/>
      <c r="E447" s="4"/>
      <c r="F447" s="4"/>
      <c r="G447" s="3"/>
      <c r="H447" s="1"/>
      <c r="I447" s="1"/>
    </row>
    <row r="448" spans="1:9" ht="15.75" customHeight="1">
      <c r="A448" s="2"/>
      <c r="B448" s="3"/>
      <c r="C448" s="3"/>
      <c r="D448" s="4"/>
      <c r="E448" s="4"/>
      <c r="F448" s="4"/>
      <c r="G448" s="3"/>
      <c r="H448" s="1"/>
      <c r="I448" s="1"/>
    </row>
    <row r="449" spans="1:9" ht="15.75" customHeight="1">
      <c r="A449" s="2"/>
      <c r="B449" s="3"/>
      <c r="C449" s="3"/>
      <c r="D449" s="4"/>
      <c r="E449" s="4"/>
      <c r="F449" s="4"/>
      <c r="G449" s="3"/>
      <c r="H449" s="1"/>
      <c r="I449" s="1"/>
    </row>
    <row r="450" spans="1:9" ht="15.75" customHeight="1">
      <c r="A450" s="2"/>
      <c r="B450" s="3"/>
      <c r="C450" s="3"/>
      <c r="D450" s="4"/>
      <c r="E450" s="4"/>
      <c r="F450" s="4"/>
      <c r="G450" s="3"/>
      <c r="H450" s="1"/>
      <c r="I450" s="1"/>
    </row>
    <row r="451" spans="1:9" ht="15.75" customHeight="1">
      <c r="A451" s="2"/>
      <c r="B451" s="3"/>
      <c r="C451" s="3"/>
      <c r="D451" s="4"/>
      <c r="E451" s="4"/>
      <c r="F451" s="4"/>
      <c r="G451" s="3"/>
      <c r="H451" s="1"/>
      <c r="I451" s="1"/>
    </row>
    <row r="452" spans="1:9" ht="15.75" customHeight="1">
      <c r="A452" s="2"/>
      <c r="B452" s="3"/>
      <c r="C452" s="3"/>
      <c r="D452" s="4"/>
      <c r="E452" s="4"/>
      <c r="F452" s="4"/>
      <c r="G452" s="3"/>
      <c r="H452" s="1"/>
      <c r="I452" s="1"/>
    </row>
    <row r="453" spans="1:9" ht="15.75" customHeight="1">
      <c r="A453" s="2"/>
      <c r="B453" s="3"/>
      <c r="C453" s="3"/>
      <c r="D453" s="4"/>
      <c r="E453" s="4"/>
      <c r="F453" s="4"/>
      <c r="G453" s="3"/>
      <c r="H453" s="1"/>
      <c r="I453" s="1"/>
    </row>
    <row r="454" spans="1:9" ht="15.75" customHeight="1">
      <c r="A454" s="2"/>
      <c r="B454" s="3"/>
      <c r="C454" s="3"/>
      <c r="D454" s="4"/>
      <c r="E454" s="4"/>
      <c r="F454" s="4"/>
      <c r="G454" s="3"/>
      <c r="H454" s="1"/>
      <c r="I454" s="1"/>
    </row>
    <row r="455" spans="1:9" ht="15.75" customHeight="1">
      <c r="A455" s="2"/>
      <c r="B455" s="3"/>
      <c r="C455" s="3"/>
      <c r="D455" s="4"/>
      <c r="E455" s="4"/>
      <c r="F455" s="4"/>
      <c r="G455" s="3"/>
      <c r="H455" s="1"/>
      <c r="I455" s="1"/>
    </row>
    <row r="456" spans="1:9" ht="15.75" customHeight="1">
      <c r="A456" s="2"/>
      <c r="B456" s="3"/>
      <c r="C456" s="3"/>
      <c r="D456" s="4"/>
      <c r="E456" s="4"/>
      <c r="F456" s="4"/>
      <c r="G456" s="3"/>
      <c r="H456" s="1"/>
      <c r="I456" s="1"/>
    </row>
    <row r="457" spans="1:9" ht="15.75" customHeight="1">
      <c r="A457" s="2"/>
      <c r="B457" s="3"/>
      <c r="C457" s="3"/>
      <c r="D457" s="4"/>
      <c r="E457" s="4"/>
      <c r="F457" s="4"/>
      <c r="G457" s="3"/>
      <c r="H457" s="1"/>
      <c r="I457" s="1"/>
    </row>
    <row r="458" spans="1:9" ht="15.75" customHeight="1">
      <c r="A458" s="2"/>
      <c r="B458" s="3"/>
      <c r="C458" s="3"/>
      <c r="D458" s="4"/>
      <c r="E458" s="4"/>
      <c r="F458" s="4"/>
      <c r="G458" s="3"/>
      <c r="H458" s="1"/>
      <c r="I458" s="1"/>
    </row>
    <row r="459" spans="1:9" ht="15.75" customHeight="1">
      <c r="A459" s="310"/>
      <c r="B459" s="310"/>
      <c r="C459" s="310"/>
      <c r="D459" s="310"/>
      <c r="E459" s="310"/>
      <c r="F459" s="310"/>
      <c r="G459" s="310"/>
      <c r="H459" s="1"/>
      <c r="I459" s="1"/>
    </row>
    <row r="460" spans="1:9" ht="15.75" customHeight="1">
      <c r="A460" s="310"/>
      <c r="B460" s="310"/>
      <c r="C460" s="310"/>
      <c r="D460" s="310"/>
      <c r="E460" s="310"/>
      <c r="F460" s="310"/>
      <c r="G460" s="310"/>
      <c r="H460" s="1"/>
      <c r="I460" s="1"/>
    </row>
    <row r="461" spans="1:9" ht="15.75" customHeight="1">
      <c r="A461" s="310"/>
      <c r="B461" s="310"/>
      <c r="C461" s="310"/>
      <c r="D461" s="310"/>
      <c r="E461" s="310"/>
      <c r="F461" s="310"/>
      <c r="G461" s="310"/>
      <c r="H461" s="1"/>
      <c r="I461" s="1"/>
    </row>
    <row r="462" spans="1:9" ht="15.75" customHeight="1">
      <c r="A462" s="310"/>
      <c r="B462" s="310"/>
      <c r="C462" s="310"/>
      <c r="D462" s="310"/>
      <c r="E462" s="310"/>
      <c r="F462" s="310"/>
      <c r="G462" s="310"/>
      <c r="H462" s="310"/>
      <c r="I462" s="310"/>
    </row>
    <row r="463" spans="1:9" ht="15.75" customHeight="1">
      <c r="A463" s="310"/>
      <c r="B463" s="310"/>
      <c r="C463" s="310"/>
      <c r="D463" s="310"/>
      <c r="E463" s="310"/>
      <c r="F463" s="310"/>
      <c r="G463" s="310"/>
      <c r="H463" s="310"/>
      <c r="I463" s="310"/>
    </row>
    <row r="464" spans="1:9" ht="15.75" customHeight="1">
      <c r="A464" s="310"/>
      <c r="B464" s="310"/>
      <c r="C464" s="310"/>
      <c r="D464" s="310"/>
      <c r="E464" s="310"/>
      <c r="F464" s="310"/>
      <c r="G464" s="310"/>
      <c r="H464" s="310"/>
      <c r="I464" s="310"/>
    </row>
    <row r="465" spans="1:7" ht="15.75" customHeight="1">
      <c r="A465" s="310"/>
      <c r="B465" s="310"/>
      <c r="C465" s="310"/>
      <c r="D465" s="310"/>
      <c r="E465" s="310"/>
      <c r="F465" s="310"/>
      <c r="G465" s="310"/>
    </row>
    <row r="466" spans="1:7" ht="15.75" customHeight="1">
      <c r="A466" s="310"/>
      <c r="B466" s="310"/>
      <c r="C466" s="310"/>
      <c r="D466" s="310"/>
      <c r="E466" s="310"/>
      <c r="F466" s="310"/>
      <c r="G466" s="310"/>
    </row>
    <row r="467" spans="1:7" ht="15.75" customHeight="1">
      <c r="A467" s="310"/>
      <c r="B467" s="310"/>
      <c r="C467" s="310"/>
      <c r="D467" s="310"/>
      <c r="E467" s="310"/>
      <c r="F467" s="310"/>
      <c r="G467" s="310"/>
    </row>
    <row r="468" spans="1:7" ht="15.75" customHeight="1"/>
    <row r="469" spans="1:7" ht="15.75" customHeight="1"/>
    <row r="470" spans="1:7" ht="15.75" customHeight="1"/>
    <row r="471" spans="1:7" ht="15.75" customHeight="1"/>
    <row r="472" spans="1:7" ht="15.75" customHeight="1"/>
    <row r="473" spans="1:7" ht="15.75" customHeight="1"/>
    <row r="474" spans="1:7" ht="15.75" customHeight="1"/>
    <row r="475" spans="1:7" ht="15.75" customHeight="1"/>
    <row r="476" spans="1:7" ht="15.75" customHeight="1"/>
    <row r="477" spans="1:7" ht="15.75" customHeight="1"/>
    <row r="478" spans="1:7" ht="15.75" customHeight="1"/>
    <row r="479" spans="1:7" ht="15.75" customHeight="1"/>
    <row r="480" spans="1:7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2">
    <mergeCell ref="A1:G1"/>
    <mergeCell ref="A3:G3"/>
  </mergeCells>
  <hyperlinks>
    <hyperlink ref="G14" r:id="rId1"/>
    <hyperlink ref="G64" r:id="rId2" display="mailto:sdhjenikov@seznam.cz"/>
    <hyperlink ref="G79" r:id="rId3"/>
    <hyperlink ref="G82" r:id="rId4"/>
    <hyperlink ref="G87" r:id="rId5"/>
    <hyperlink ref="G180" r:id="rId6" display="mailto:matasimonl@seznam.cz"/>
    <hyperlink ref="G220" r:id="rId7"/>
  </hyperlinks>
  <pageMargins left="0.33337566675133357" right="0" top="0.78740157499999996" bottom="0.78740157499999996" header="0" footer="0"/>
  <pageSetup paperSize="9" scale="95" orientation="portrait" r:id="rId8"/>
  <rowBreaks count="5" manualBreakCount="5">
    <brk id="52" max="6" man="1"/>
    <brk id="88" max="6" man="1"/>
    <brk id="128" max="6" man="1"/>
    <brk id="165" max="6" man="1"/>
    <brk id="214" max="6" man="1"/>
  </rowBreaks>
  <colBreaks count="1" manualBreakCount="1">
    <brk id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7" customWidth="1"/>
    <col min="7" max="26" width="15.1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7" customWidth="1"/>
    <col min="7" max="26" width="15.1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 Chrudim</dc:creator>
  <cp:lastModifiedBy>Doma</cp:lastModifiedBy>
  <cp:revision/>
  <cp:lastPrinted>2019-02-25T11:30:06Z</cp:lastPrinted>
  <dcterms:created xsi:type="dcterms:W3CDTF">2019-02-07T12:38:06Z</dcterms:created>
  <dcterms:modified xsi:type="dcterms:W3CDTF">2019-04-12T18:16:36Z</dcterms:modified>
</cp:coreProperties>
</file>